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0" windowWidth="20560" windowHeight="15700" activeTab="0"/>
  </bookViews>
  <sheets>
    <sheet name="Sheet1 - Table 1 - Table 1" sheetId="1" r:id="rId1"/>
    <sheet name="Sheet2 - Table 1 - Table 1" sheetId="2" r:id="rId2"/>
    <sheet name="Sheet3 - Table 1 - Table 1" sheetId="3" r:id="rId3"/>
    <sheet name="Sheet4 - Table 1 - Table 1" sheetId="4" r:id="rId4"/>
  </sheets>
  <definedNames>
    <definedName name="_xlnm.Print_Area" localSheetId="0">'Sheet1 - Table 1 - Table 1'!$A$1:$H$75</definedName>
  </definedNames>
  <calcPr fullCalcOnLoad="1"/>
</workbook>
</file>

<file path=xl/comments1.xml><?xml version="1.0" encoding="utf-8"?>
<comments xmlns="http://schemas.openxmlformats.org/spreadsheetml/2006/main">
  <authors>
    <author>Author</author>
    <author>Takis Metaxas</author>
  </authors>
  <commentList>
    <comment ref="C5" authorId="0">
      <text>
        <r>
          <rPr>
            <sz val="8"/>
            <color indexed="63"/>
            <rFont val="Tahoma"/>
            <family val="0"/>
          </rPr>
          <t xml:space="preserve">F = Fall
S = Spring
W = Wintersession
B = Both
N= Not offered
</t>
        </r>
      </text>
    </comment>
    <comment ref="A7" authorId="1">
      <text>
        <r>
          <rPr>
            <b/>
            <sz val="9"/>
            <rFont val="Arial"/>
            <family val="0"/>
          </rPr>
          <t>Or:</t>
        </r>
        <r>
          <rPr>
            <sz val="9"/>
            <rFont val="Arial"/>
            <family val="0"/>
          </rPr>
          <t xml:space="preserve"> CAMS 101 Introduction to Cinema and Media Studies</t>
        </r>
      </text>
    </comment>
    <comment ref="A8" authorId="1">
      <text>
        <r>
          <rPr>
            <b/>
            <sz val="9"/>
            <rFont val="Arial"/>
            <family val="0"/>
          </rPr>
          <t>Or:</t>
        </r>
        <r>
          <rPr>
            <sz val="9"/>
            <rFont val="Arial"/>
            <family val="0"/>
          </rPr>
          <t xml:space="preserve"> the equivalent CAMS courses</t>
        </r>
      </text>
    </comment>
    <comment ref="A9" authorId="1">
      <text>
        <r>
          <rPr>
            <b/>
            <sz val="9"/>
            <rFont val="Arial"/>
            <family val="0"/>
          </rPr>
          <t xml:space="preserve">or: </t>
        </r>
        <r>
          <rPr>
            <sz val="9"/>
            <rFont val="Arial"/>
            <family val="0"/>
          </rPr>
          <t>CS110 or CS 114 The Socio-Technological Web</t>
        </r>
      </text>
    </comment>
    <comment ref="A58" authorId="1">
      <text>
        <r>
          <rPr>
            <b/>
            <sz val="9"/>
            <rFont val="Arial"/>
            <family val="0"/>
          </rPr>
          <t>Or:</t>
        </r>
        <r>
          <rPr>
            <sz val="9"/>
            <rFont val="Arial"/>
            <family val="0"/>
          </rPr>
          <t xml:space="preserve">
ENG 204
</t>
        </r>
      </text>
    </comment>
  </commentList>
</comments>
</file>

<file path=xl/sharedStrings.xml><?xml version="1.0" encoding="utf-8"?>
<sst xmlns="http://schemas.openxmlformats.org/spreadsheetml/2006/main" count="174" uniqueCount="113">
  <si>
    <t>POL</t>
  </si>
  <si>
    <t>Mass Media in American Democracy</t>
  </si>
  <si>
    <t>SOC</t>
  </si>
  <si>
    <t>Vision and Art: Physics, Physiology, Perception, and Practice with Laboratory</t>
  </si>
  <si>
    <t>The Sociology of Art, Media, and Culture-Comparative Perspectives</t>
  </si>
  <si>
    <t>Courses above 100</t>
  </si>
  <si>
    <t>(need &gt;= 8)</t>
  </si>
  <si>
    <t>Courses in 300-level</t>
  </si>
  <si>
    <t>(need &gt;= 2)</t>
  </si>
  <si>
    <t>Completed Introductory</t>
  </si>
  <si>
    <t>Completed min ARTS</t>
  </si>
  <si>
    <t>Completed min CS</t>
  </si>
  <si>
    <t>Concentration</t>
  </si>
  <si>
    <t>Checklist for MAS majors: to help you plan your MAS major courses</t>
  </si>
  <si>
    <t>Name:</t>
  </si>
  <si>
    <t>Date:</t>
  </si>
  <si>
    <t>Advisor:</t>
  </si>
  <si>
    <t xml:space="preserve">At the bottom of the spreadsheet you can see your totals </t>
  </si>
  <si>
    <t>Department</t>
  </si>
  <si>
    <t>Course</t>
  </si>
  <si>
    <t>Term Offered</t>
  </si>
  <si>
    <t>Semester to take it</t>
  </si>
  <si>
    <t>Course Title</t>
  </si>
  <si>
    <t>Required</t>
  </si>
  <si>
    <r>
      <t>Required</t>
    </r>
    <r>
      <rPr>
        <b/>
        <i/>
        <sz val="10"/>
        <color indexed="63"/>
        <rFont val="Arial"/>
        <family val="0"/>
      </rPr>
      <t xml:space="preserve"> all three</t>
    </r>
  </si>
  <si>
    <t>C</t>
  </si>
  <si>
    <t>2</t>
  </si>
  <si>
    <t>3</t>
  </si>
  <si>
    <t>ARTH</t>
  </si>
  <si>
    <t>S</t>
  </si>
  <si>
    <t>Introduction to the History of Art Part II: Renaissance to the Present</t>
  </si>
  <si>
    <t>ARTS</t>
  </si>
  <si>
    <t>B</t>
  </si>
  <si>
    <t xml:space="preserve">CS </t>
  </si>
  <si>
    <t>Core</t>
  </si>
  <si>
    <t>ARTH</t>
  </si>
  <si>
    <t>ECON</t>
  </si>
  <si>
    <t>The Information Economy</t>
  </si>
  <si>
    <t>History of Photography: From Invention to Media Age</t>
  </si>
  <si>
    <t>F</t>
  </si>
  <si>
    <t>ARTH</t>
  </si>
  <si>
    <t>ARTH</t>
  </si>
  <si>
    <t>B</t>
  </si>
  <si>
    <t>ANTH</t>
  </si>
  <si>
    <t>Anthropology of the Media</t>
  </si>
  <si>
    <t>CAMS</t>
  </si>
  <si>
    <t xml:space="preserve">The Art of Screenwriting </t>
  </si>
  <si>
    <t>CS</t>
  </si>
  <si>
    <t>Computer Networks</t>
  </si>
  <si>
    <t>PHIL</t>
  </si>
  <si>
    <t>Philosophy of Art</t>
  </si>
  <si>
    <t>NEUR</t>
  </si>
  <si>
    <t>S</t>
  </si>
  <si>
    <t>Tangible User Interfaces</t>
  </si>
  <si>
    <t>S</t>
  </si>
  <si>
    <t>F</t>
  </si>
  <si>
    <t>Digital Imaging</t>
  </si>
  <si>
    <t>Dynamic Interface Design</t>
  </si>
  <si>
    <t>Moving Image Studio</t>
  </si>
  <si>
    <t>B,S</t>
  </si>
  <si>
    <t>Intermediate Video Production</t>
  </si>
  <si>
    <t>Photography II</t>
  </si>
  <si>
    <t>Photography III</t>
  </si>
  <si>
    <t>Advanced Print Concepts</t>
  </si>
  <si>
    <t>Virtual Form</t>
  </si>
  <si>
    <t>Advanced Video Production</t>
  </si>
  <si>
    <t>MUS</t>
  </si>
  <si>
    <r>
      <t>Required at least:</t>
    </r>
    <r>
      <rPr>
        <b/>
        <i/>
        <sz val="10"/>
        <color indexed="63"/>
        <rFont val="Arial"/>
        <family val="0"/>
      </rPr>
      <t xml:space="preserve"> 3 of each area (CS/ARTS); 5 for concentration</t>
    </r>
  </si>
  <si>
    <t>Other Approved Courses</t>
  </si>
  <si>
    <t>Human-Computer Interaction</t>
  </si>
  <si>
    <t xml:space="preserve">Computer Music: Synthesis Techniques and Compositional Practice </t>
  </si>
  <si>
    <t>Computer Programming and Problem Solving</t>
  </si>
  <si>
    <t>CS</t>
  </si>
  <si>
    <t>Advanced New Media</t>
  </si>
  <si>
    <t>Multimedia Design and Programming</t>
  </si>
  <si>
    <t>Data Structures</t>
  </si>
  <si>
    <t>Fundamental Algorithms</t>
  </si>
  <si>
    <t>Computer Networks</t>
  </si>
  <si>
    <t>Databases with Web Interfaces</t>
  </si>
  <si>
    <t>Computer Graphics</t>
  </si>
  <si>
    <t>Media Culture</t>
  </si>
  <si>
    <t>Modern Art Since 1945</t>
  </si>
  <si>
    <t>Persuasive Images</t>
  </si>
  <si>
    <t>Women Filmmakers: Theory and History of Subversion</t>
  </si>
  <si>
    <t>Production</t>
  </si>
  <si>
    <t>MAS</t>
  </si>
  <si>
    <t>Research or Individual Study</t>
  </si>
  <si>
    <t>Senior Thesis Research</t>
  </si>
  <si>
    <t>Senior Thesis</t>
  </si>
  <si>
    <t>Electives</t>
  </si>
  <si>
    <t>Web Search and Mining</t>
  </si>
  <si>
    <t>250H</t>
  </si>
  <si>
    <t>350H</t>
  </si>
  <si>
    <t>F,S</t>
  </si>
  <si>
    <t>F,S</t>
  </si>
  <si>
    <t>F</t>
  </si>
  <si>
    <t>Form</t>
  </si>
  <si>
    <t>version</t>
  </si>
  <si>
    <t>Total courses taken</t>
  </si>
  <si>
    <t>(need &gt;= 12)</t>
  </si>
  <si>
    <t xml:space="preserve">INSTRUCTIONS: Use the yellow cells to enter the semester you took/will take a course. </t>
  </si>
  <si>
    <t>110 or 114 (Only one required)</t>
  </si>
  <si>
    <r>
      <t>108, 109, 165, 105 (</t>
    </r>
    <r>
      <rPr>
        <b/>
        <sz val="9"/>
        <color indexed="63"/>
        <rFont val="Lucida Grande"/>
        <family val="0"/>
      </rPr>
      <t>Only one required</t>
    </r>
    <r>
      <rPr>
        <sz val="9"/>
        <color indexed="63"/>
        <rFont val="Lucida Grande"/>
        <family val="0"/>
      </rPr>
      <t>)</t>
    </r>
  </si>
  <si>
    <t>Artificial Intelligence</t>
  </si>
  <si>
    <t>CAMS</t>
  </si>
  <si>
    <t>The Light and the Dark of the Net: Histories and Theories of the Internet</t>
  </si>
  <si>
    <t>Topics in Computer Science (REQUIRES PERMISSION of the program directors)</t>
  </si>
  <si>
    <t>Advanced Topics in Computer Science (REQUIRES PERMISSION of the program directors)</t>
  </si>
  <si>
    <t>Visual Processing by Computer and Biological Vision Systems</t>
  </si>
  <si>
    <t>Topics in the Visual Arts (REQUIRES PERMISSION of the program directors)</t>
  </si>
  <si>
    <t>SUMMARY OF REQUIREMENTS:</t>
  </si>
  <si>
    <t>The Ludic Imagination: Histories and Theories of Games and Play…</t>
  </si>
  <si>
    <t>Media Publics: An Introduction to Civic Media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</si>
</sst>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￦&quot;#,##0_);\(&quot;￦&quot;#,##0\)"/>
    <numFmt numFmtId="165" formatCode="&quot;￦&quot;#,##0_);[Red]\(&quot;￦&quot;#,##0\)"/>
    <numFmt numFmtId="166" formatCode="&quot;￦&quot;#,##0.00_);\(&quot;￦&quot;#,##0.00\)"/>
    <numFmt numFmtId="167" formatCode="&quot;￦&quot;#,##0.00_);[Red]\(&quot;￦&quot;#,##0.00\)"/>
    <numFmt numFmtId="168" formatCode="_(&quot;￦&quot;* #,##0_);_(&quot;￦&quot;* \(#,##0\);_(&quot;￦&quot;* &quot;-&quot;_);_(@_)"/>
    <numFmt numFmtId="169" formatCode="_(* #,##0_);_(* \(#,##0\);_(* &quot;-&quot;_);_(@_)"/>
    <numFmt numFmtId="170" formatCode="_(&quot;￦&quot;* #,##0.00_);_(&quot;￦&quot;* \(#,##0.00\);_(&quot;￦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</numFmts>
  <fonts count="57">
    <font>
      <sz val="10"/>
      <color indexed="63"/>
      <name val="Arial"/>
      <family val="0"/>
    </font>
    <font>
      <b/>
      <i/>
      <sz val="14"/>
      <color indexed="63"/>
      <name val="Arial"/>
      <family val="0"/>
    </font>
    <font>
      <b/>
      <sz val="10"/>
      <color indexed="8"/>
      <name val="Arial"/>
      <family val="0"/>
    </font>
    <font>
      <b/>
      <sz val="9"/>
      <color indexed="63"/>
      <name val="Arial"/>
      <family val="0"/>
    </font>
    <font>
      <b/>
      <sz val="7"/>
      <color indexed="63"/>
      <name val="Arial"/>
      <family val="0"/>
    </font>
    <font>
      <b/>
      <i/>
      <sz val="10"/>
      <color indexed="8"/>
      <name val="Arial"/>
      <family val="0"/>
    </font>
    <font>
      <b/>
      <i/>
      <sz val="10"/>
      <color indexed="63"/>
      <name val="Arial"/>
      <family val="0"/>
    </font>
    <font>
      <sz val="9"/>
      <color indexed="63"/>
      <name val="Helvetica Neue"/>
      <family val="0"/>
    </font>
    <font>
      <b/>
      <sz val="9"/>
      <color indexed="63"/>
      <name val="Lucida Grande"/>
      <family val="0"/>
    </font>
    <font>
      <sz val="9"/>
      <color indexed="63"/>
      <name val="Lucida Grande"/>
      <family val="0"/>
    </font>
    <font>
      <sz val="10"/>
      <color indexed="12"/>
      <name val="Arial"/>
      <family val="0"/>
    </font>
    <font>
      <i/>
      <sz val="10"/>
      <color indexed="63"/>
      <name val="Arial"/>
      <family val="0"/>
    </font>
    <font>
      <b/>
      <sz val="10"/>
      <color indexed="63"/>
      <name val="Arial"/>
      <family val="0"/>
    </font>
    <font>
      <sz val="8"/>
      <color indexed="63"/>
      <name val="Tahoma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9"/>
      <name val="Helvetica Neue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22"/>
      <name val="Calibri"/>
      <family val="2"/>
    </font>
    <font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22"/>
      <name val="Calibri"/>
      <family val="2"/>
    </font>
    <font>
      <sz val="12"/>
      <color indexed="6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>
        <color indexed="10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hair"/>
    </border>
    <border>
      <left style="hair"/>
      <right style="hair"/>
      <top style="thin">
        <color indexed="10"/>
      </top>
      <bottom style="thin">
        <color indexed="10"/>
      </bottom>
    </border>
    <border>
      <left style="thin">
        <color indexed="10"/>
      </left>
      <right style="hair"/>
      <top style="hair"/>
      <bottom style="thin">
        <color indexed="10"/>
      </bottom>
    </border>
    <border>
      <left style="hair"/>
      <right style="hair"/>
      <top style="thin">
        <color indexed="10"/>
      </top>
      <bottom style="hair"/>
    </border>
    <border>
      <left style="thin">
        <color indexed="10"/>
      </left>
      <right style="hair"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hair"/>
    </border>
    <border>
      <left style="thin">
        <color indexed="10"/>
      </left>
      <right style="hair"/>
      <top style="hair"/>
      <bottom style="hair"/>
    </border>
    <border>
      <left style="hair"/>
      <right style="hair"/>
      <top style="hair"/>
      <bottom style="thin">
        <color indexed="10"/>
      </bottom>
    </border>
    <border>
      <left style="thin">
        <color indexed="10"/>
      </left>
      <right style="hair"/>
      <top style="thin">
        <color indexed="10"/>
      </top>
      <bottom style="hair"/>
    </border>
    <border>
      <left>
        <color indexed="63"/>
      </left>
      <right style="hair"/>
      <top style="hair"/>
      <bottom style="thin">
        <color indexed="10"/>
      </bottom>
    </border>
    <border>
      <left>
        <color indexed="63"/>
      </left>
      <right style="hair"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>
        <color indexed="22"/>
      </top>
      <bottom style="thin">
        <color indexed="22"/>
      </bottom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49" fontId="3" fillId="33" borderId="19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/>
    </xf>
    <xf numFmtId="0" fontId="7" fillId="0" borderId="24" xfId="0" applyNumberFormat="1" applyFont="1" applyBorder="1" applyAlignment="1">
      <alignment/>
    </xf>
    <xf numFmtId="0" fontId="7" fillId="0" borderId="25" xfId="0" applyNumberFormat="1" applyFont="1" applyBorder="1" applyAlignment="1">
      <alignment/>
    </xf>
    <xf numFmtId="49" fontId="3" fillId="33" borderId="2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/>
    </xf>
    <xf numFmtId="0" fontId="11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0" fillId="35" borderId="10" xfId="0" applyNumberFormat="1" applyFill="1" applyBorder="1" applyAlignment="1">
      <alignment horizontal="left"/>
    </xf>
    <xf numFmtId="15" fontId="0" fillId="34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35" borderId="27" xfId="0" applyNumberFormat="1" applyFill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35" borderId="10" xfId="0" applyNumberFormat="1" applyFont="1" applyFill="1" applyBorder="1" applyAlignment="1">
      <alignment horizontal="left"/>
    </xf>
    <xf numFmtId="0" fontId="19" fillId="0" borderId="28" xfId="0" applyFont="1" applyBorder="1" applyAlignment="1">
      <alignment/>
    </xf>
    <xf numFmtId="178" fontId="0" fillId="34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DFFFB3"/>
      <rgbColor rgb="00B4B4B4"/>
      <rgbColor rgb="00FCF305"/>
      <rgbColor rgb="0033CCCC"/>
      <rgbColor rgb="00B4B4B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352425</xdr:colOff>
      <xdr:row>4</xdr:row>
      <xdr:rowOff>0</xdr:rowOff>
    </xdr:from>
    <xdr:to>
      <xdr:col>4</xdr:col>
      <xdr:colOff>1133475</xdr:colOff>
      <xdr:row>7</xdr:row>
      <xdr:rowOff>152400</xdr:rowOff>
    </xdr:to>
    <xdr:sp>
      <xdr:nvSpPr>
        <xdr:cNvPr id="1" name="Comment 1" hidden="1"/>
        <xdr:cNvSpPr>
          <a:spLocks/>
        </xdr:cNvSpPr>
      </xdr:nvSpPr>
      <xdr:spPr>
        <a:xfrm>
          <a:off x="1971675" y="771525"/>
          <a:ext cx="2286000" cy="8096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F = Fall
S = Spring
W = Wintersession
B = Both
N= Not offered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workbookViewId="0" topLeftCell="A1">
      <selection activeCell="E28" sqref="E28"/>
    </sheetView>
  </sheetViews>
  <sheetFormatPr defaultColWidth="12.00390625" defaultRowHeight="19.5" customHeight="1"/>
  <cols>
    <col min="1" max="1" width="13.8515625" style="1" customWidth="1"/>
    <col min="2" max="2" width="10.421875" style="1" customWidth="1"/>
    <col min="3" max="3" width="5.421875" style="1" customWidth="1"/>
    <col min="4" max="4" width="17.140625" style="1" customWidth="1"/>
    <col min="5" max="5" width="23.28125" style="1" customWidth="1"/>
    <col min="6" max="6" width="2.00390625" style="1" customWidth="1"/>
    <col min="7" max="7" width="4.00390625" style="1" customWidth="1"/>
    <col min="8" max="8" width="18.8515625" style="1" customWidth="1"/>
    <col min="9" max="9" width="5.00390625" style="1" customWidth="1"/>
    <col min="10" max="10" width="5.28125" style="1" customWidth="1"/>
    <col min="11" max="12" width="4.7109375" style="1" customWidth="1"/>
    <col min="13" max="13" width="4.8515625" style="1" customWidth="1"/>
    <col min="14" max="14" width="7.140625" style="1" customWidth="1"/>
    <col min="15" max="15" width="7.00390625" style="1" customWidth="1"/>
    <col min="16" max="18" width="2.8515625" style="1" customWidth="1"/>
    <col min="19" max="16384" width="12.00390625" style="1" customWidth="1"/>
  </cols>
  <sheetData>
    <row r="1" spans="1:18" ht="16.5" customHeight="1">
      <c r="A1" s="2" t="s">
        <v>13</v>
      </c>
      <c r="B1" s="3"/>
      <c r="C1" s="3"/>
      <c r="D1" s="3"/>
      <c r="E1" s="4"/>
      <c r="F1" s="4"/>
      <c r="G1" s="4"/>
      <c r="H1" s="4"/>
      <c r="I1" s="4"/>
      <c r="J1" s="42"/>
      <c r="L1" s="4"/>
      <c r="M1" s="4"/>
      <c r="N1" s="4"/>
      <c r="O1" s="4"/>
      <c r="P1" s="4"/>
      <c r="Q1" s="4"/>
      <c r="R1" s="4"/>
    </row>
    <row r="2" spans="1:18" ht="17.25" customHeight="1">
      <c r="A2" s="52" t="s">
        <v>14</v>
      </c>
      <c r="B2" s="52"/>
      <c r="C2" s="53" t="s">
        <v>15</v>
      </c>
      <c r="D2" s="53"/>
      <c r="E2" s="52" t="s">
        <v>16</v>
      </c>
      <c r="F2" s="5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3.5" customHeight="1">
      <c r="A3" s="5" t="s">
        <v>100</v>
      </c>
      <c r="B3" s="3"/>
      <c r="C3" s="3"/>
      <c r="D3" s="3"/>
      <c r="E3" s="4"/>
      <c r="F3" s="42" t="s">
        <v>97</v>
      </c>
      <c r="G3" s="4"/>
      <c r="H3" s="49">
        <v>4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5" t="s">
        <v>17</v>
      </c>
      <c r="B4" s="3"/>
      <c r="C4" s="3"/>
      <c r="D4" s="3"/>
      <c r="E4" s="4"/>
      <c r="F4" s="42" t="s">
        <v>96</v>
      </c>
      <c r="G4" s="4"/>
      <c r="H4" s="41">
        <v>42248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1.75" customHeight="1">
      <c r="A5" s="6" t="s">
        <v>18</v>
      </c>
      <c r="B5" s="6" t="s">
        <v>19</v>
      </c>
      <c r="C5" s="7" t="s">
        <v>20</v>
      </c>
      <c r="D5" s="6" t="s">
        <v>21</v>
      </c>
      <c r="E5" s="6" t="s">
        <v>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8" customHeight="1">
      <c r="A6" s="9" t="s">
        <v>23</v>
      </c>
      <c r="B6" s="10"/>
      <c r="C6" s="11"/>
      <c r="D6" s="12" t="s">
        <v>24</v>
      </c>
      <c r="E6" s="13"/>
      <c r="F6" s="14"/>
      <c r="G6" s="14"/>
      <c r="H6" s="14"/>
      <c r="I6" s="14"/>
      <c r="J6" s="14"/>
      <c r="K6" s="14"/>
      <c r="L6" s="14"/>
      <c r="M6" s="15" t="s">
        <v>25</v>
      </c>
      <c r="N6" s="15" t="s">
        <v>26</v>
      </c>
      <c r="O6" s="15" t="s">
        <v>27</v>
      </c>
      <c r="P6" s="14"/>
      <c r="Q6" s="14"/>
      <c r="R6" s="14"/>
    </row>
    <row r="7" spans="1:18" ht="12" customHeight="1">
      <c r="A7" s="4" t="s">
        <v>28</v>
      </c>
      <c r="B7" s="3">
        <v>101</v>
      </c>
      <c r="C7" s="3" t="s">
        <v>29</v>
      </c>
      <c r="D7" s="40"/>
      <c r="E7" s="16" t="s">
        <v>30</v>
      </c>
      <c r="F7" s="4"/>
      <c r="G7" s="4"/>
      <c r="H7" s="4"/>
      <c r="I7" s="4"/>
      <c r="J7" s="4"/>
      <c r="K7" s="4"/>
      <c r="L7" s="4"/>
      <c r="M7" s="4">
        <f>IF(D7&lt;&gt;"",1,0)</f>
        <v>0</v>
      </c>
      <c r="N7" s="4">
        <v>0</v>
      </c>
      <c r="O7" s="4">
        <v>0</v>
      </c>
      <c r="P7" s="4"/>
      <c r="Q7" s="4"/>
      <c r="R7" s="4"/>
    </row>
    <row r="8" spans="1:18" ht="12.75" customHeight="1">
      <c r="A8" s="4" t="s">
        <v>31</v>
      </c>
      <c r="B8" s="3">
        <v>100</v>
      </c>
      <c r="C8" s="3" t="s">
        <v>32</v>
      </c>
      <c r="D8" s="40"/>
      <c r="E8" s="16" t="s">
        <v>102</v>
      </c>
      <c r="F8" s="4"/>
      <c r="G8" s="4"/>
      <c r="H8" s="4"/>
      <c r="I8" s="4"/>
      <c r="J8" s="4"/>
      <c r="K8" s="4"/>
      <c r="L8" s="4"/>
      <c r="M8" s="4">
        <f>IF(D8&lt;&gt;"",1,0)</f>
        <v>0</v>
      </c>
      <c r="N8" s="4">
        <v>0</v>
      </c>
      <c r="O8" s="4">
        <v>0</v>
      </c>
      <c r="P8" s="4"/>
      <c r="Q8" s="4"/>
      <c r="R8" s="4"/>
    </row>
    <row r="9" spans="1:18" ht="12" customHeight="1">
      <c r="A9" s="4" t="s">
        <v>33</v>
      </c>
      <c r="B9" s="3">
        <v>100</v>
      </c>
      <c r="C9" s="3" t="s">
        <v>32</v>
      </c>
      <c r="D9" s="40"/>
      <c r="E9" s="16" t="s">
        <v>101</v>
      </c>
      <c r="F9" s="4"/>
      <c r="G9" s="4"/>
      <c r="H9" s="4"/>
      <c r="I9" s="4"/>
      <c r="J9" s="4"/>
      <c r="K9" s="4"/>
      <c r="L9" s="4"/>
      <c r="M9" s="4">
        <f>IF(D9&lt;&gt;"",1,0)</f>
        <v>0</v>
      </c>
      <c r="N9" s="4">
        <v>0</v>
      </c>
      <c r="O9" s="4">
        <v>0</v>
      </c>
      <c r="P9" s="4"/>
      <c r="Q9" s="4"/>
      <c r="R9" s="4"/>
    </row>
    <row r="10" spans="1:18" ht="16.5" customHeight="1">
      <c r="A10" s="17"/>
      <c r="B10" s="3"/>
      <c r="C10" s="3"/>
      <c r="D10" s="3"/>
      <c r="E10" s="18"/>
      <c r="F10" s="4"/>
      <c r="G10" s="4"/>
      <c r="H10" s="4"/>
      <c r="I10" s="4"/>
      <c r="J10" s="4"/>
      <c r="K10" s="4"/>
      <c r="L10" s="4"/>
      <c r="M10" s="4">
        <f>SUM(M7:M9)</f>
        <v>0</v>
      </c>
      <c r="N10" s="4"/>
      <c r="O10" s="4"/>
      <c r="P10" s="4"/>
      <c r="Q10" s="4"/>
      <c r="R10" s="4"/>
    </row>
    <row r="11" spans="1:18" ht="16.5" customHeight="1">
      <c r="A11" s="19" t="s">
        <v>34</v>
      </c>
      <c r="B11" s="20"/>
      <c r="C11" s="20"/>
      <c r="D11" s="21" t="s">
        <v>67</v>
      </c>
      <c r="E11" s="22"/>
      <c r="F11" s="22"/>
      <c r="G11" s="22"/>
      <c r="H11" s="22"/>
      <c r="I11" s="22"/>
      <c r="J11" s="22"/>
      <c r="K11" s="22"/>
      <c r="L11" s="22"/>
      <c r="M11" s="4"/>
      <c r="N11" s="4"/>
      <c r="O11" s="4"/>
      <c r="P11" s="22"/>
      <c r="Q11" s="22"/>
      <c r="R11" s="22"/>
    </row>
    <row r="12" spans="1:18" ht="12" customHeight="1">
      <c r="A12" s="23"/>
      <c r="B12" s="24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" customHeight="1">
      <c r="A13" s="4" t="s">
        <v>31</v>
      </c>
      <c r="B13" s="3">
        <v>221</v>
      </c>
      <c r="C13" s="3" t="s">
        <v>55</v>
      </c>
      <c r="D13" s="40"/>
      <c r="E13" s="25" t="s">
        <v>56</v>
      </c>
      <c r="F13" s="4"/>
      <c r="G13" s="4"/>
      <c r="H13" s="4"/>
      <c r="I13" s="4"/>
      <c r="J13" s="4"/>
      <c r="K13" s="4"/>
      <c r="L13" s="4"/>
      <c r="M13" s="4">
        <f aca="true" t="shared" si="0" ref="M13:M22">IF(D13&lt;&gt;"",1,0)</f>
        <v>0</v>
      </c>
      <c r="N13" s="4">
        <f>IF(B13&gt;199,M13,0)</f>
        <v>0</v>
      </c>
      <c r="O13" s="4">
        <f>IF(B13&gt;299,M13,0)</f>
        <v>0</v>
      </c>
      <c r="P13" s="4"/>
      <c r="Q13" s="4"/>
      <c r="R13" s="4"/>
    </row>
    <row r="14" spans="1:18" ht="12" customHeight="1">
      <c r="A14" s="4" t="s">
        <v>31</v>
      </c>
      <c r="B14" s="3">
        <v>255</v>
      </c>
      <c r="C14" s="3" t="s">
        <v>29</v>
      </c>
      <c r="D14" s="40"/>
      <c r="E14" s="16" t="s">
        <v>57</v>
      </c>
      <c r="F14" s="26"/>
      <c r="G14" s="26"/>
      <c r="H14" s="26"/>
      <c r="I14" s="26"/>
      <c r="J14" s="26"/>
      <c r="K14" s="26"/>
      <c r="L14" s="26"/>
      <c r="M14" s="4">
        <f t="shared" si="0"/>
        <v>0</v>
      </c>
      <c r="N14" s="4">
        <f aca="true" t="shared" si="1" ref="N14:N32">IF(B14&gt;199,M14,0)</f>
        <v>0</v>
      </c>
      <c r="O14" s="4">
        <f aca="true" t="shared" si="2" ref="O14:O22">IF(B14&gt;299,M14,0)</f>
        <v>0</v>
      </c>
      <c r="P14" s="4"/>
      <c r="Q14" s="4"/>
      <c r="R14" s="4"/>
    </row>
    <row r="15" spans="1:18" ht="12" customHeight="1">
      <c r="A15" s="4" t="s">
        <v>31</v>
      </c>
      <c r="B15" s="3">
        <v>260</v>
      </c>
      <c r="C15" s="3" t="s">
        <v>29</v>
      </c>
      <c r="D15" s="40"/>
      <c r="E15" s="16" t="s">
        <v>58</v>
      </c>
      <c r="F15" s="4"/>
      <c r="G15" s="4"/>
      <c r="H15" s="4"/>
      <c r="I15" s="4"/>
      <c r="J15" s="4"/>
      <c r="K15" s="4"/>
      <c r="L15" s="4"/>
      <c r="M15" s="4">
        <f t="shared" si="0"/>
        <v>0</v>
      </c>
      <c r="N15" s="4">
        <f t="shared" si="1"/>
        <v>0</v>
      </c>
      <c r="O15" s="4">
        <f t="shared" si="2"/>
        <v>0</v>
      </c>
      <c r="P15" s="4"/>
      <c r="Q15" s="4"/>
      <c r="R15" s="4"/>
    </row>
    <row r="16" spans="1:18" ht="12" customHeight="1">
      <c r="A16" s="4" t="s">
        <v>31</v>
      </c>
      <c r="B16" s="3">
        <v>265</v>
      </c>
      <c r="C16" s="3" t="s">
        <v>59</v>
      </c>
      <c r="D16" s="40"/>
      <c r="E16" s="16" t="s">
        <v>60</v>
      </c>
      <c r="F16" s="4"/>
      <c r="G16" s="4"/>
      <c r="H16" s="4"/>
      <c r="I16" s="4"/>
      <c r="J16" s="4"/>
      <c r="K16" s="4"/>
      <c r="L16" s="4"/>
      <c r="M16" s="4">
        <f t="shared" si="0"/>
        <v>0</v>
      </c>
      <c r="N16" s="4">
        <f t="shared" si="1"/>
        <v>0</v>
      </c>
      <c r="O16" s="4">
        <f t="shared" si="2"/>
        <v>0</v>
      </c>
      <c r="P16" s="4"/>
      <c r="Q16" s="4"/>
      <c r="R16" s="4"/>
    </row>
    <row r="17" spans="1:18" ht="12" customHeight="1">
      <c r="A17" s="4" t="s">
        <v>31</v>
      </c>
      <c r="B17" s="3">
        <v>208</v>
      </c>
      <c r="C17" s="3" t="s">
        <v>55</v>
      </c>
      <c r="D17" s="40"/>
      <c r="E17" s="16" t="s">
        <v>61</v>
      </c>
      <c r="F17" s="4"/>
      <c r="G17" s="4"/>
      <c r="H17" s="4"/>
      <c r="I17" s="4"/>
      <c r="J17" s="4"/>
      <c r="K17" s="4"/>
      <c r="L17" s="4"/>
      <c r="M17" s="4">
        <f t="shared" si="0"/>
        <v>0</v>
      </c>
      <c r="N17" s="4">
        <f t="shared" si="1"/>
        <v>0</v>
      </c>
      <c r="O17" s="4">
        <f t="shared" si="2"/>
        <v>0</v>
      </c>
      <c r="P17" s="4"/>
      <c r="Q17" s="4"/>
      <c r="R17" s="4"/>
    </row>
    <row r="18" spans="1:18" ht="12" customHeight="1">
      <c r="A18" s="4" t="s">
        <v>31</v>
      </c>
      <c r="B18" s="3">
        <v>308</v>
      </c>
      <c r="C18" s="3" t="s">
        <v>29</v>
      </c>
      <c r="D18" s="40"/>
      <c r="E18" s="16" t="s">
        <v>62</v>
      </c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4">
        <f t="shared" si="1"/>
        <v>0</v>
      </c>
      <c r="O18" s="4">
        <f t="shared" si="2"/>
        <v>0</v>
      </c>
      <c r="P18" s="4"/>
      <c r="Q18" s="4"/>
      <c r="R18" s="4"/>
    </row>
    <row r="19" spans="1:18" ht="12" customHeight="1">
      <c r="A19" s="4" t="s">
        <v>31</v>
      </c>
      <c r="B19" s="3">
        <v>322</v>
      </c>
      <c r="C19" s="3" t="s">
        <v>29</v>
      </c>
      <c r="D19" s="40"/>
      <c r="E19" s="16" t="s">
        <v>63</v>
      </c>
      <c r="F19" s="4"/>
      <c r="G19" s="4"/>
      <c r="H19" s="4"/>
      <c r="I19" s="4"/>
      <c r="J19" s="4"/>
      <c r="K19" s="4"/>
      <c r="L19" s="4"/>
      <c r="M19" s="4">
        <f t="shared" si="0"/>
        <v>0</v>
      </c>
      <c r="N19" s="4">
        <f t="shared" si="1"/>
        <v>0</v>
      </c>
      <c r="O19" s="4">
        <f t="shared" si="2"/>
        <v>0</v>
      </c>
      <c r="P19" s="4"/>
      <c r="Q19" s="4"/>
      <c r="R19" s="4"/>
    </row>
    <row r="20" spans="1:18" ht="12" customHeight="1">
      <c r="A20" s="4" t="s">
        <v>31</v>
      </c>
      <c r="B20" s="3">
        <v>313</v>
      </c>
      <c r="C20" s="3" t="s">
        <v>55</v>
      </c>
      <c r="D20" s="40"/>
      <c r="E20" s="16" t="s">
        <v>64</v>
      </c>
      <c r="F20" s="4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4">
        <f t="shared" si="2"/>
        <v>0</v>
      </c>
      <c r="P20" s="4"/>
      <c r="Q20" s="4"/>
      <c r="R20" s="4"/>
    </row>
    <row r="21" spans="1:18" ht="12" customHeight="1">
      <c r="A21" s="4" t="s">
        <v>31</v>
      </c>
      <c r="B21" s="3">
        <v>365</v>
      </c>
      <c r="C21" s="3" t="s">
        <v>29</v>
      </c>
      <c r="D21" s="40"/>
      <c r="E21" s="16" t="s">
        <v>65</v>
      </c>
      <c r="F21" s="4"/>
      <c r="G21" s="4"/>
      <c r="H21" s="4"/>
      <c r="I21" s="4"/>
      <c r="J21" s="4"/>
      <c r="K21" s="4"/>
      <c r="L21" s="4"/>
      <c r="M21" s="4">
        <f t="shared" si="0"/>
        <v>0</v>
      </c>
      <c r="N21" s="4">
        <f t="shared" si="1"/>
        <v>0</v>
      </c>
      <c r="O21" s="4">
        <f t="shared" si="2"/>
        <v>0</v>
      </c>
      <c r="P21" s="4"/>
      <c r="Q21" s="4"/>
      <c r="R21" s="4"/>
    </row>
    <row r="22" spans="1:18" ht="12" customHeight="1">
      <c r="A22" s="4" t="s">
        <v>31</v>
      </c>
      <c r="B22" s="3">
        <v>317</v>
      </c>
      <c r="C22" s="3" t="s">
        <v>29</v>
      </c>
      <c r="D22" s="40"/>
      <c r="E22" s="16" t="s">
        <v>109</v>
      </c>
      <c r="F22" s="4"/>
      <c r="G22" s="4"/>
      <c r="H22" s="4"/>
      <c r="I22" s="4"/>
      <c r="J22" s="4"/>
      <c r="K22" s="4"/>
      <c r="L22" s="4"/>
      <c r="M22" s="4">
        <f t="shared" si="0"/>
        <v>0</v>
      </c>
      <c r="N22" s="4">
        <f t="shared" si="1"/>
        <v>0</v>
      </c>
      <c r="O22" s="4">
        <f t="shared" si="2"/>
        <v>0</v>
      </c>
      <c r="P22" s="4"/>
      <c r="Q22" s="4"/>
      <c r="R22" s="4"/>
    </row>
    <row r="23" spans="1:18" ht="12" customHeight="1">
      <c r="A23" s="4" t="s">
        <v>31</v>
      </c>
      <c r="B23" s="3">
        <v>321</v>
      </c>
      <c r="C23" s="3" t="s">
        <v>29</v>
      </c>
      <c r="D23" s="40"/>
      <c r="E23" s="16" t="s">
        <v>73</v>
      </c>
      <c r="F23" s="4"/>
      <c r="G23" s="4"/>
      <c r="H23" s="4"/>
      <c r="I23" s="4"/>
      <c r="J23" s="4"/>
      <c r="K23" s="4"/>
      <c r="L23" s="4"/>
      <c r="M23" s="4">
        <f>IF(D23&lt;&gt;"",1,0)</f>
        <v>0</v>
      </c>
      <c r="N23" s="4">
        <f>IF(B23&gt;199,M23,0)</f>
        <v>0</v>
      </c>
      <c r="O23" s="4">
        <f>IF(B23&gt;299,M23,0)</f>
        <v>0</v>
      </c>
      <c r="P23" s="4"/>
      <c r="Q23" s="4"/>
      <c r="R23" s="4"/>
    </row>
    <row r="24" spans="1:18" ht="15" customHeight="1">
      <c r="A24" s="4" t="s">
        <v>66</v>
      </c>
      <c r="B24" s="3">
        <v>275</v>
      </c>
      <c r="C24" s="3" t="s">
        <v>55</v>
      </c>
      <c r="D24" s="40"/>
      <c r="E24" s="18" t="s">
        <v>70</v>
      </c>
      <c r="F24" s="4"/>
      <c r="G24" s="4"/>
      <c r="H24" s="4"/>
      <c r="I24" s="4"/>
      <c r="J24" s="4"/>
      <c r="K24" s="4"/>
      <c r="L24" s="4"/>
      <c r="M24" s="4">
        <f>IF(D24&lt;&gt;"",1,0)</f>
        <v>0</v>
      </c>
      <c r="N24" s="4">
        <f t="shared" si="1"/>
        <v>0</v>
      </c>
      <c r="O24" s="4">
        <f>IF(B24&gt;299,M24,0)</f>
        <v>0</v>
      </c>
      <c r="P24" s="4"/>
      <c r="Q24" s="4"/>
      <c r="R24" s="4"/>
    </row>
    <row r="25" spans="1:18" ht="12" customHeight="1">
      <c r="A25" s="4"/>
      <c r="B25" s="27"/>
      <c r="C25" s="3"/>
      <c r="D25" s="3"/>
      <c r="E25" s="4"/>
      <c r="F25" s="4"/>
      <c r="G25" s="4"/>
      <c r="H25" s="4"/>
      <c r="I25" s="4"/>
      <c r="J25" s="4"/>
      <c r="K25" s="4"/>
      <c r="L25" s="4"/>
      <c r="M25" s="39">
        <f>SUM(M13:M24)</f>
        <v>0</v>
      </c>
      <c r="N25" s="39">
        <f>SUM(N13:N24)</f>
        <v>0</v>
      </c>
      <c r="O25" s="39">
        <f>SUM(O13:O24)</f>
        <v>0</v>
      </c>
      <c r="P25" s="4"/>
      <c r="Q25" s="4"/>
      <c r="R25" s="4"/>
    </row>
    <row r="26" spans="1:18" ht="12" customHeight="1">
      <c r="A26" s="4" t="s">
        <v>33</v>
      </c>
      <c r="B26" s="3">
        <v>111</v>
      </c>
      <c r="C26" s="43" t="s">
        <v>93</v>
      </c>
      <c r="D26" s="40"/>
      <c r="E26" s="25" t="s">
        <v>71</v>
      </c>
      <c r="F26" s="4"/>
      <c r="G26" s="4"/>
      <c r="H26" s="4"/>
      <c r="I26" s="4"/>
      <c r="J26" s="4"/>
      <c r="K26" s="4"/>
      <c r="L26" s="4"/>
      <c r="M26" s="4">
        <f>IF(D26&lt;&gt;"",1,0)</f>
        <v>0</v>
      </c>
      <c r="N26" s="4">
        <f t="shared" si="1"/>
        <v>0</v>
      </c>
      <c r="O26" s="4">
        <f>IF(B26&gt;299,M26,0)</f>
        <v>0</v>
      </c>
      <c r="P26" s="4"/>
      <c r="Q26" s="4"/>
      <c r="R26" s="4"/>
    </row>
    <row r="27" spans="1:18" ht="12" customHeight="1">
      <c r="A27" s="4" t="s">
        <v>72</v>
      </c>
      <c r="B27" s="3">
        <v>215</v>
      </c>
      <c r="C27" s="43" t="s">
        <v>93</v>
      </c>
      <c r="D27" s="40"/>
      <c r="E27" s="16" t="s">
        <v>74</v>
      </c>
      <c r="F27" s="4"/>
      <c r="G27" s="4"/>
      <c r="H27" s="4"/>
      <c r="I27" s="4"/>
      <c r="J27" s="4"/>
      <c r="K27" s="4"/>
      <c r="L27" s="4"/>
      <c r="M27" s="4">
        <f aca="true" t="shared" si="3" ref="M27:M32">IF(D27&lt;&gt;"",1,0)</f>
        <v>0</v>
      </c>
      <c r="N27" s="4">
        <f t="shared" si="1"/>
        <v>0</v>
      </c>
      <c r="O27" s="4">
        <f aca="true" t="shared" si="4" ref="O27:O36">IF(B27&gt;299,M27,0)</f>
        <v>0</v>
      </c>
      <c r="P27" s="4"/>
      <c r="Q27" s="4"/>
      <c r="R27" s="4"/>
    </row>
    <row r="28" spans="1:18" ht="12" customHeight="1">
      <c r="A28" s="4" t="s">
        <v>72</v>
      </c>
      <c r="B28" s="3">
        <v>220</v>
      </c>
      <c r="C28" s="43" t="s">
        <v>54</v>
      </c>
      <c r="D28" s="40"/>
      <c r="E28" s="48" t="s">
        <v>69</v>
      </c>
      <c r="F28" s="4"/>
      <c r="G28" s="4"/>
      <c r="H28" s="4"/>
      <c r="I28" s="4"/>
      <c r="J28" s="4"/>
      <c r="K28" s="4"/>
      <c r="L28" s="4"/>
      <c r="M28" s="4">
        <f t="shared" si="3"/>
        <v>0</v>
      </c>
      <c r="N28" s="4">
        <f t="shared" si="1"/>
        <v>0</v>
      </c>
      <c r="O28" s="4">
        <f t="shared" si="4"/>
        <v>0</v>
      </c>
      <c r="P28" s="4"/>
      <c r="Q28" s="4"/>
      <c r="R28" s="4"/>
    </row>
    <row r="29" spans="1:18" ht="12" customHeight="1">
      <c r="A29" s="4" t="s">
        <v>72</v>
      </c>
      <c r="B29" s="3">
        <v>230</v>
      </c>
      <c r="C29" s="43" t="s">
        <v>94</v>
      </c>
      <c r="D29" s="40"/>
      <c r="E29" s="16" t="s">
        <v>75</v>
      </c>
      <c r="F29" s="4"/>
      <c r="G29" s="4"/>
      <c r="H29" s="4"/>
      <c r="I29" s="4"/>
      <c r="J29" s="4"/>
      <c r="K29" s="4"/>
      <c r="L29" s="4"/>
      <c r="M29" s="4">
        <f t="shared" si="3"/>
        <v>0</v>
      </c>
      <c r="N29" s="4">
        <f t="shared" si="1"/>
        <v>0</v>
      </c>
      <c r="O29" s="4">
        <f t="shared" si="4"/>
        <v>0</v>
      </c>
      <c r="P29" s="4"/>
      <c r="Q29" s="4"/>
      <c r="R29" s="4"/>
    </row>
    <row r="30" spans="1:18" ht="12" customHeight="1">
      <c r="A30" s="45" t="s">
        <v>72</v>
      </c>
      <c r="B30" s="46">
        <v>231</v>
      </c>
      <c r="C30" s="46" t="s">
        <v>52</v>
      </c>
      <c r="D30" s="47"/>
      <c r="E30" s="16" t="s">
        <v>76</v>
      </c>
      <c r="F30" s="38"/>
      <c r="G30" s="38"/>
      <c r="I30" s="38"/>
      <c r="J30" s="38"/>
      <c r="K30" s="38"/>
      <c r="L30" s="38"/>
      <c r="M30" s="4">
        <f t="shared" si="3"/>
        <v>0</v>
      </c>
      <c r="N30" s="4">
        <f>IF(B30&gt;199,M30,0)</f>
        <v>0</v>
      </c>
      <c r="O30" s="4">
        <f>IF(B30&gt;299,M30,0)</f>
        <v>0</v>
      </c>
      <c r="P30" s="38"/>
      <c r="Q30" s="38"/>
      <c r="R30" s="38"/>
    </row>
    <row r="31" spans="1:18" ht="12" customHeight="1">
      <c r="A31" s="45" t="s">
        <v>72</v>
      </c>
      <c r="B31" s="46">
        <v>232</v>
      </c>
      <c r="C31" s="46" t="s">
        <v>52</v>
      </c>
      <c r="D31" s="47"/>
      <c r="E31" s="16" t="s">
        <v>103</v>
      </c>
      <c r="F31" s="38"/>
      <c r="G31" s="38"/>
      <c r="I31" s="38"/>
      <c r="J31" s="38"/>
      <c r="K31" s="38"/>
      <c r="L31" s="38"/>
      <c r="M31" s="4">
        <f t="shared" si="3"/>
        <v>0</v>
      </c>
      <c r="N31" s="4">
        <f t="shared" si="1"/>
        <v>0</v>
      </c>
      <c r="O31" s="4">
        <f t="shared" si="4"/>
        <v>0</v>
      </c>
      <c r="P31" s="38"/>
      <c r="Q31" s="38"/>
      <c r="R31" s="38"/>
    </row>
    <row r="32" spans="1:18" ht="12" customHeight="1">
      <c r="A32" s="4" t="s">
        <v>72</v>
      </c>
      <c r="B32" s="3">
        <v>242</v>
      </c>
      <c r="C32" s="43" t="s">
        <v>95</v>
      </c>
      <c r="D32" s="40"/>
      <c r="E32" s="16" t="s">
        <v>77</v>
      </c>
      <c r="F32" s="4"/>
      <c r="G32" s="4"/>
      <c r="H32" s="4"/>
      <c r="I32" s="4"/>
      <c r="J32" s="4"/>
      <c r="K32" s="4"/>
      <c r="L32" s="4"/>
      <c r="M32" s="4">
        <f t="shared" si="3"/>
        <v>0</v>
      </c>
      <c r="N32" s="4">
        <f t="shared" si="1"/>
        <v>0</v>
      </c>
      <c r="O32" s="4">
        <f t="shared" si="4"/>
        <v>0</v>
      </c>
      <c r="P32" s="4"/>
      <c r="Q32" s="4"/>
      <c r="R32" s="4"/>
    </row>
    <row r="33" spans="1:18" ht="12" customHeight="1">
      <c r="A33" s="4" t="s">
        <v>72</v>
      </c>
      <c r="B33" s="3">
        <v>304</v>
      </c>
      <c r="C33" s="3" t="s">
        <v>29</v>
      </c>
      <c r="D33" s="40"/>
      <c r="E33" s="16" t="s">
        <v>78</v>
      </c>
      <c r="F33" s="4"/>
      <c r="G33" s="4"/>
      <c r="H33" s="4"/>
      <c r="I33" s="4"/>
      <c r="J33" s="4"/>
      <c r="K33" s="4"/>
      <c r="L33" s="4"/>
      <c r="M33" s="4">
        <f>IF(D33&lt;&gt;"",1,0)</f>
        <v>0</v>
      </c>
      <c r="N33" s="4">
        <f>IF(B33&gt;199,M33,0)</f>
        <v>0</v>
      </c>
      <c r="O33" s="4">
        <f>IF(B33&gt;299,M33,0)</f>
        <v>0</v>
      </c>
      <c r="P33" s="4"/>
      <c r="Q33" s="4"/>
      <c r="R33" s="4"/>
    </row>
    <row r="34" spans="1:18" ht="12" customHeight="1">
      <c r="A34" s="45" t="s">
        <v>72</v>
      </c>
      <c r="B34" s="46">
        <v>307</v>
      </c>
      <c r="C34" s="46" t="s">
        <v>55</v>
      </c>
      <c r="D34" s="47"/>
      <c r="E34" s="48" t="s">
        <v>79</v>
      </c>
      <c r="F34" s="38"/>
      <c r="G34" s="38"/>
      <c r="H34" s="38"/>
      <c r="I34" s="38"/>
      <c r="J34" s="38"/>
      <c r="K34" s="38"/>
      <c r="L34" s="38"/>
      <c r="M34" s="4">
        <f>IF(D34&lt;&gt;"",1,0)</f>
        <v>0</v>
      </c>
      <c r="N34" s="4">
        <f>IF(B34&gt;199,M34,0)</f>
        <v>0</v>
      </c>
      <c r="O34" s="4">
        <f>IF(B34&gt;299,M34,0)</f>
        <v>0</v>
      </c>
      <c r="P34" s="38"/>
      <c r="Q34" s="38"/>
      <c r="R34" s="38"/>
    </row>
    <row r="35" spans="1:18" ht="12" customHeight="1">
      <c r="A35" s="4" t="s">
        <v>72</v>
      </c>
      <c r="B35" s="3">
        <v>315</v>
      </c>
      <c r="C35" s="3" t="s">
        <v>55</v>
      </c>
      <c r="D35" s="40"/>
      <c r="E35" s="16" t="s">
        <v>90</v>
      </c>
      <c r="F35" s="4"/>
      <c r="G35" s="4"/>
      <c r="H35" s="4"/>
      <c r="I35" s="4"/>
      <c r="J35" s="4"/>
      <c r="K35" s="4"/>
      <c r="L35" s="4"/>
      <c r="M35" s="4">
        <f>IF(D35&lt;&gt;"",1,0)</f>
        <v>0</v>
      </c>
      <c r="N35" s="4">
        <f>IF(B35&gt;199,M35,0)</f>
        <v>0</v>
      </c>
      <c r="O35" s="4">
        <f>IF(B35&gt;299,M35,0)</f>
        <v>0</v>
      </c>
      <c r="P35" s="4"/>
      <c r="Q35" s="4"/>
      <c r="R35" s="4"/>
    </row>
    <row r="36" spans="1:18" ht="12" customHeight="1">
      <c r="A36" s="4" t="s">
        <v>72</v>
      </c>
      <c r="B36" s="3">
        <v>320</v>
      </c>
      <c r="C36" s="3" t="s">
        <v>55</v>
      </c>
      <c r="D36" s="40"/>
      <c r="E36" s="16" t="s">
        <v>53</v>
      </c>
      <c r="F36" s="4"/>
      <c r="G36" s="4"/>
      <c r="H36" s="4"/>
      <c r="I36" s="4"/>
      <c r="J36" s="4"/>
      <c r="K36" s="4"/>
      <c r="L36" s="4"/>
      <c r="M36" s="4">
        <f>IF(D36&lt;&gt;"",1,0)</f>
        <v>0</v>
      </c>
      <c r="N36" s="4">
        <f>IF(B36&gt;199,M36,0)</f>
        <v>0</v>
      </c>
      <c r="O36" s="4">
        <f t="shared" si="4"/>
        <v>0</v>
      </c>
      <c r="P36" s="4"/>
      <c r="Q36" s="4"/>
      <c r="R36" s="4"/>
    </row>
    <row r="37" spans="1:18" ht="12" customHeight="1">
      <c r="A37" s="17"/>
      <c r="B37" s="3"/>
      <c r="C37" s="3"/>
      <c r="D37" s="3"/>
      <c r="E37" s="18"/>
      <c r="F37" s="4"/>
      <c r="G37" s="4"/>
      <c r="H37" s="4"/>
      <c r="I37" s="4"/>
      <c r="J37" s="4"/>
      <c r="K37" s="4"/>
      <c r="L37" s="4"/>
      <c r="M37" s="39">
        <f>SUM(M26:M36)</f>
        <v>0</v>
      </c>
      <c r="N37" s="39">
        <f>SUM(N26:N36)</f>
        <v>0</v>
      </c>
      <c r="O37" s="39">
        <f>SUM(O26:O36)</f>
        <v>0</v>
      </c>
      <c r="P37" s="4"/>
      <c r="Q37" s="4"/>
      <c r="R37" s="4"/>
    </row>
    <row r="38" spans="1:18" ht="15" customHeight="1">
      <c r="A38" s="28" t="s">
        <v>80</v>
      </c>
      <c r="B38" s="20"/>
      <c r="C38" s="20"/>
      <c r="D38" s="29" t="s">
        <v>68</v>
      </c>
      <c r="E38" s="22"/>
      <c r="F38" s="22"/>
      <c r="G38" s="22"/>
      <c r="H38" s="22"/>
      <c r="I38" s="22"/>
      <c r="J38" s="22"/>
      <c r="K38" s="22"/>
      <c r="L38" s="22"/>
      <c r="M38" s="4"/>
      <c r="N38" s="4"/>
      <c r="O38" s="4"/>
      <c r="P38" s="22"/>
      <c r="Q38" s="22"/>
      <c r="R38" s="22"/>
    </row>
    <row r="39" spans="1:18" ht="12" customHeight="1">
      <c r="A39" s="4" t="s">
        <v>28</v>
      </c>
      <c r="B39" s="3">
        <v>225</v>
      </c>
      <c r="C39" s="43" t="s">
        <v>39</v>
      </c>
      <c r="D39" s="40"/>
      <c r="E39" s="25" t="s">
        <v>81</v>
      </c>
      <c r="F39" s="4"/>
      <c r="G39" s="4"/>
      <c r="H39" s="4"/>
      <c r="I39" s="4"/>
      <c r="J39" s="4"/>
      <c r="K39" s="4"/>
      <c r="L39" s="4"/>
      <c r="M39" s="4">
        <f aca="true" t="shared" si="5" ref="M39:M46">IF(D39&lt;&gt;"",1,0)</f>
        <v>0</v>
      </c>
      <c r="N39" s="4">
        <f>IF(B39&gt;199,M39,0)</f>
        <v>0</v>
      </c>
      <c r="O39" s="4">
        <f aca="true" t="shared" si="6" ref="O39:O46">IF(B39&gt;299,M39,0)</f>
        <v>0</v>
      </c>
      <c r="P39" s="4"/>
      <c r="Q39" s="4"/>
      <c r="R39" s="4"/>
    </row>
    <row r="40" spans="1:18" ht="12" customHeight="1">
      <c r="A40" s="42" t="s">
        <v>40</v>
      </c>
      <c r="B40" s="3">
        <v>226</v>
      </c>
      <c r="C40" s="43"/>
      <c r="D40" s="40"/>
      <c r="E40" s="16" t="s">
        <v>38</v>
      </c>
      <c r="F40" s="4"/>
      <c r="G40" s="4"/>
      <c r="H40" s="4"/>
      <c r="I40" s="4"/>
      <c r="J40" s="4"/>
      <c r="K40" s="4"/>
      <c r="L40" s="4"/>
      <c r="M40" s="4">
        <f t="shared" si="5"/>
        <v>0</v>
      </c>
      <c r="N40" s="4">
        <f aca="true" t="shared" si="7" ref="N40:N46">IF(B40&gt;199,M40,0)</f>
        <v>0</v>
      </c>
      <c r="O40" s="4">
        <f t="shared" si="6"/>
        <v>0</v>
      </c>
      <c r="P40" s="4"/>
      <c r="Q40" s="4"/>
      <c r="R40" s="4"/>
    </row>
    <row r="41" spans="1:18" ht="12" customHeight="1">
      <c r="A41" s="42" t="s">
        <v>41</v>
      </c>
      <c r="B41" s="3">
        <v>391</v>
      </c>
      <c r="C41" s="43"/>
      <c r="D41" s="40"/>
      <c r="E41" s="16" t="s">
        <v>82</v>
      </c>
      <c r="F41" s="4"/>
      <c r="G41" s="4"/>
      <c r="H41" s="4"/>
      <c r="I41" s="4"/>
      <c r="J41" s="4"/>
      <c r="K41" s="4"/>
      <c r="L41" s="4"/>
      <c r="M41" s="4">
        <f t="shared" si="5"/>
        <v>0</v>
      </c>
      <c r="N41" s="4">
        <f t="shared" si="7"/>
        <v>0</v>
      </c>
      <c r="O41" s="4">
        <f t="shared" si="6"/>
        <v>0</v>
      </c>
      <c r="P41" s="4"/>
      <c r="Q41" s="4"/>
      <c r="R41" s="4"/>
    </row>
    <row r="42" spans="1:18" ht="12" customHeight="1">
      <c r="A42" s="42" t="s">
        <v>35</v>
      </c>
      <c r="B42" s="3">
        <v>364</v>
      </c>
      <c r="C42" s="3" t="s">
        <v>55</v>
      </c>
      <c r="D42" s="40"/>
      <c r="E42" s="16" t="s">
        <v>83</v>
      </c>
      <c r="F42" s="4"/>
      <c r="G42" s="4"/>
      <c r="H42" s="4"/>
      <c r="I42" s="4"/>
      <c r="J42" s="4"/>
      <c r="K42" s="4"/>
      <c r="L42" s="4"/>
      <c r="M42" s="4">
        <f t="shared" si="5"/>
        <v>0</v>
      </c>
      <c r="N42" s="4">
        <f t="shared" si="7"/>
        <v>0</v>
      </c>
      <c r="O42" s="4">
        <f t="shared" si="6"/>
        <v>0</v>
      </c>
      <c r="P42" s="4"/>
      <c r="Q42" s="4"/>
      <c r="R42" s="4"/>
    </row>
    <row r="43" spans="1:18" ht="12" customHeight="1">
      <c r="A43" s="42" t="s">
        <v>36</v>
      </c>
      <c r="B43" s="3">
        <v>242</v>
      </c>
      <c r="C43" s="43" t="s">
        <v>52</v>
      </c>
      <c r="D43" s="40"/>
      <c r="E43" s="16" t="s">
        <v>37</v>
      </c>
      <c r="F43" s="4"/>
      <c r="G43" s="4"/>
      <c r="H43" s="4"/>
      <c r="I43" s="4"/>
      <c r="J43" s="4"/>
      <c r="K43" s="4"/>
      <c r="L43" s="4"/>
      <c r="M43" s="4">
        <f t="shared" si="5"/>
        <v>0</v>
      </c>
      <c r="N43" s="4">
        <f t="shared" si="7"/>
        <v>0</v>
      </c>
      <c r="O43" s="4">
        <f t="shared" si="6"/>
        <v>0</v>
      </c>
      <c r="P43" s="4"/>
      <c r="Q43" s="4"/>
      <c r="R43" s="4"/>
    </row>
    <row r="44" spans="1:18" ht="12" customHeight="1">
      <c r="A44" s="42" t="s">
        <v>104</v>
      </c>
      <c r="B44" s="3">
        <v>276</v>
      </c>
      <c r="C44" s="43"/>
      <c r="D44" s="40"/>
      <c r="E44" s="50" t="s">
        <v>112</v>
      </c>
      <c r="F44" s="4"/>
      <c r="G44" s="4"/>
      <c r="H44" s="4"/>
      <c r="I44" s="4"/>
      <c r="J44" s="4"/>
      <c r="K44" s="4"/>
      <c r="L44" s="4"/>
      <c r="M44" s="4">
        <f t="shared" si="5"/>
        <v>0</v>
      </c>
      <c r="N44" s="4">
        <f t="shared" si="7"/>
        <v>0</v>
      </c>
      <c r="O44" s="4">
        <f t="shared" si="6"/>
        <v>0</v>
      </c>
      <c r="P44" s="4"/>
      <c r="Q44" s="4"/>
      <c r="R44" s="4"/>
    </row>
    <row r="45" spans="1:18" ht="12" customHeight="1">
      <c r="A45" s="42" t="s">
        <v>104</v>
      </c>
      <c r="B45" s="3">
        <v>272</v>
      </c>
      <c r="C45" s="43" t="s">
        <v>29</v>
      </c>
      <c r="D45" s="40"/>
      <c r="E45" s="50" t="s">
        <v>111</v>
      </c>
      <c r="F45" s="4"/>
      <c r="G45" s="4"/>
      <c r="H45" s="4"/>
      <c r="I45" s="4"/>
      <c r="J45" s="4"/>
      <c r="K45" s="4"/>
      <c r="L45" s="4"/>
      <c r="M45" s="4">
        <f t="shared" si="5"/>
        <v>0</v>
      </c>
      <c r="N45" s="4">
        <f t="shared" si="7"/>
        <v>0</v>
      </c>
      <c r="O45" s="4">
        <f t="shared" si="6"/>
        <v>0</v>
      </c>
      <c r="P45" s="4"/>
      <c r="Q45" s="4"/>
      <c r="R45" s="4"/>
    </row>
    <row r="46" spans="1:18" ht="12" customHeight="1">
      <c r="A46" s="42" t="s">
        <v>104</v>
      </c>
      <c r="B46" s="3">
        <v>270</v>
      </c>
      <c r="C46" s="43" t="s">
        <v>55</v>
      </c>
      <c r="D46" s="40"/>
      <c r="E46" s="50" t="s">
        <v>105</v>
      </c>
      <c r="F46" s="4"/>
      <c r="G46" s="4"/>
      <c r="H46" s="4"/>
      <c r="I46" s="4"/>
      <c r="J46" s="4"/>
      <c r="K46" s="4"/>
      <c r="L46" s="4"/>
      <c r="M46" s="4">
        <f t="shared" si="5"/>
        <v>0</v>
      </c>
      <c r="N46" s="4">
        <f t="shared" si="7"/>
        <v>0</v>
      </c>
      <c r="O46" s="4">
        <f t="shared" si="6"/>
        <v>0</v>
      </c>
      <c r="P46" s="4"/>
      <c r="Q46" s="4"/>
      <c r="R46" s="4"/>
    </row>
    <row r="47" spans="1:18" ht="12" customHeight="1">
      <c r="A47" s="17"/>
      <c r="B47" s="3"/>
      <c r="C47" s="3"/>
      <c r="D47" s="3"/>
      <c r="E47" s="18"/>
      <c r="F47" s="4"/>
      <c r="G47" s="4"/>
      <c r="H47" s="4"/>
      <c r="I47" s="4"/>
      <c r="J47" s="4"/>
      <c r="K47" s="4"/>
      <c r="L47" s="4"/>
      <c r="M47" s="39">
        <f>SUM(M39:M42)</f>
        <v>0</v>
      </c>
      <c r="N47" s="39">
        <f>SUM(N39:N42)</f>
        <v>0</v>
      </c>
      <c r="O47" s="39">
        <f>SUM(O39:O42)</f>
        <v>0</v>
      </c>
      <c r="P47" s="4"/>
      <c r="Q47" s="4"/>
      <c r="R47" s="4"/>
    </row>
    <row r="48" spans="1:18" ht="15.75" customHeight="1">
      <c r="A48" s="28" t="s">
        <v>84</v>
      </c>
      <c r="B48" s="20"/>
      <c r="C48" s="20"/>
      <c r="D48" s="29"/>
      <c r="E48" s="22"/>
      <c r="F48" s="22"/>
      <c r="G48" s="22"/>
      <c r="H48" s="22"/>
      <c r="I48" s="22"/>
      <c r="J48" s="22"/>
      <c r="K48" s="22"/>
      <c r="L48" s="22"/>
      <c r="M48" s="4"/>
      <c r="N48" s="4"/>
      <c r="O48" s="4"/>
      <c r="P48" s="22"/>
      <c r="Q48" s="22"/>
      <c r="R48" s="22"/>
    </row>
    <row r="49" spans="1:18" ht="12" customHeight="1">
      <c r="A49" s="4" t="s">
        <v>85</v>
      </c>
      <c r="B49" s="3">
        <v>250</v>
      </c>
      <c r="C49" s="43" t="s">
        <v>42</v>
      </c>
      <c r="D49" s="44"/>
      <c r="E49" s="30" t="s">
        <v>86</v>
      </c>
      <c r="F49" s="4"/>
      <c r="G49" s="4"/>
      <c r="H49" s="4"/>
      <c r="I49" s="4"/>
      <c r="J49" s="4"/>
      <c r="K49" s="4"/>
      <c r="L49" s="4"/>
      <c r="M49" s="4">
        <f>IF(D49&lt;&gt;"",1,0)</f>
        <v>0</v>
      </c>
      <c r="N49" s="4">
        <f>IF(B49&gt;199,M49,0)</f>
        <v>0</v>
      </c>
      <c r="O49" s="4">
        <v>0</v>
      </c>
      <c r="P49" s="4"/>
      <c r="Q49" s="4"/>
      <c r="R49" s="4"/>
    </row>
    <row r="50" spans="1:18" ht="12" customHeight="1">
      <c r="A50" s="4" t="s">
        <v>85</v>
      </c>
      <c r="B50" s="43" t="s">
        <v>91</v>
      </c>
      <c r="C50" s="43" t="s">
        <v>42</v>
      </c>
      <c r="D50" s="44"/>
      <c r="E50" s="30" t="s">
        <v>86</v>
      </c>
      <c r="F50" s="4"/>
      <c r="G50" s="4"/>
      <c r="H50" s="4"/>
      <c r="I50" s="4"/>
      <c r="J50" s="4"/>
      <c r="K50" s="4"/>
      <c r="L50" s="4"/>
      <c r="M50" s="4">
        <f>IF(D50&lt;&gt;"",0.5,0)</f>
        <v>0</v>
      </c>
      <c r="N50" s="4">
        <f>IF(B50&gt;199,M50,0)</f>
        <v>0</v>
      </c>
      <c r="O50" s="4">
        <v>0</v>
      </c>
      <c r="P50" s="4"/>
      <c r="Q50" s="4"/>
      <c r="R50" s="4"/>
    </row>
    <row r="51" spans="1:18" ht="12" customHeight="1">
      <c r="A51" s="4" t="s">
        <v>85</v>
      </c>
      <c r="B51" s="3">
        <v>350</v>
      </c>
      <c r="C51" s="3" t="s">
        <v>32</v>
      </c>
      <c r="D51" s="44"/>
      <c r="E51" s="31" t="s">
        <v>86</v>
      </c>
      <c r="F51" s="4"/>
      <c r="G51" s="4"/>
      <c r="H51" s="4"/>
      <c r="I51" s="4"/>
      <c r="J51" s="4"/>
      <c r="K51" s="4"/>
      <c r="L51" s="4"/>
      <c r="M51" s="4">
        <f>IF(D51&lt;&gt;"",1,0)</f>
        <v>0</v>
      </c>
      <c r="N51" s="4">
        <f>IF(B51&gt;199,M51,0)</f>
        <v>0</v>
      </c>
      <c r="O51" s="4">
        <f>IF(B51&gt;299,M51,0)</f>
        <v>0</v>
      </c>
      <c r="P51" s="4"/>
      <c r="Q51" s="4"/>
      <c r="R51" s="4"/>
    </row>
    <row r="52" spans="1:18" ht="12" customHeight="1">
      <c r="A52" s="4" t="s">
        <v>85</v>
      </c>
      <c r="B52" s="43" t="s">
        <v>92</v>
      </c>
      <c r="C52" s="3" t="s">
        <v>32</v>
      </c>
      <c r="D52" s="44"/>
      <c r="E52" s="31" t="s">
        <v>86</v>
      </c>
      <c r="F52" s="4"/>
      <c r="G52" s="4"/>
      <c r="H52" s="4"/>
      <c r="I52" s="4"/>
      <c r="J52" s="4"/>
      <c r="K52" s="4"/>
      <c r="L52" s="4"/>
      <c r="M52" s="4">
        <f>IF(D52&lt;&gt;"",0.5,0)</f>
        <v>0</v>
      </c>
      <c r="N52" s="4">
        <f>IF(B52&gt;199,M52,0)</f>
        <v>0</v>
      </c>
      <c r="O52" s="4">
        <f>IF(B52&gt;299,M52,0)</f>
        <v>0</v>
      </c>
      <c r="P52" s="4"/>
      <c r="Q52" s="4"/>
      <c r="R52" s="4"/>
    </row>
    <row r="53" spans="1:18" ht="12" customHeight="1">
      <c r="A53" s="4" t="s">
        <v>85</v>
      </c>
      <c r="B53" s="3">
        <v>360</v>
      </c>
      <c r="C53" s="3" t="s">
        <v>32</v>
      </c>
      <c r="D53" s="44"/>
      <c r="E53" s="31" t="s">
        <v>87</v>
      </c>
      <c r="F53" s="4"/>
      <c r="G53" s="4"/>
      <c r="H53" s="4"/>
      <c r="I53" s="4"/>
      <c r="J53" s="4"/>
      <c r="K53" s="4"/>
      <c r="L53" s="4"/>
      <c r="M53" s="4">
        <f>IF(D53&lt;&gt;"",1,0)</f>
        <v>0</v>
      </c>
      <c r="N53" s="4">
        <f>IF(B53&gt;199,M53,0)</f>
        <v>0</v>
      </c>
      <c r="O53" s="4">
        <f>IF(B53&gt;299,M53,0)</f>
        <v>0</v>
      </c>
      <c r="P53" s="4"/>
      <c r="Q53" s="4"/>
      <c r="R53" s="4"/>
    </row>
    <row r="54" spans="1:18" ht="12" customHeight="1">
      <c r="A54" s="4" t="s">
        <v>85</v>
      </c>
      <c r="B54" s="3">
        <v>370</v>
      </c>
      <c r="C54" s="3" t="s">
        <v>32</v>
      </c>
      <c r="D54" s="44"/>
      <c r="E54" s="18" t="s">
        <v>88</v>
      </c>
      <c r="F54" s="4"/>
      <c r="G54" s="4"/>
      <c r="H54" s="4"/>
      <c r="I54" s="4"/>
      <c r="J54" s="4"/>
      <c r="K54" s="4"/>
      <c r="L54" s="4"/>
      <c r="M54" s="4">
        <f>IF(D54&lt;&gt;"",1,0)</f>
        <v>0</v>
      </c>
      <c r="N54" s="4">
        <f>IF(B54&gt;199,M54,0)</f>
        <v>0</v>
      </c>
      <c r="O54" s="4">
        <f>IF(B54&gt;299,M54,0)</f>
        <v>0</v>
      </c>
      <c r="P54" s="4"/>
      <c r="Q54" s="4"/>
      <c r="R54" s="4"/>
    </row>
    <row r="55" spans="1:18" ht="12" customHeight="1">
      <c r="A55" s="4"/>
      <c r="B55" s="3"/>
      <c r="C55" s="3"/>
      <c r="D55" s="3"/>
      <c r="E55" s="4"/>
      <c r="F55" s="4"/>
      <c r="G55" s="4"/>
      <c r="H55" s="4"/>
      <c r="I55" s="4"/>
      <c r="J55" s="4"/>
      <c r="K55" s="4"/>
      <c r="L55" s="4"/>
      <c r="M55" s="39">
        <f>SUM(M49:M54)</f>
        <v>0</v>
      </c>
      <c r="N55" s="39">
        <f>SUM(N49:N54)</f>
        <v>0</v>
      </c>
      <c r="O55" s="39">
        <f>SUM(O49:O54)</f>
        <v>0</v>
      </c>
      <c r="P55" s="4"/>
      <c r="Q55" s="4"/>
      <c r="R55" s="4"/>
    </row>
    <row r="56" spans="1:18" ht="12" customHeight="1">
      <c r="A56" s="32" t="s">
        <v>89</v>
      </c>
      <c r="B56" s="20"/>
      <c r="C56" s="20"/>
      <c r="D56" s="29"/>
      <c r="E56" s="22"/>
      <c r="F56" s="22"/>
      <c r="G56" s="22"/>
      <c r="H56" s="22"/>
      <c r="I56" s="22"/>
      <c r="J56" s="22"/>
      <c r="K56" s="22"/>
      <c r="L56" s="22"/>
      <c r="M56" s="4"/>
      <c r="N56" s="4"/>
      <c r="O56" s="4"/>
      <c r="P56" s="22"/>
      <c r="Q56" s="22"/>
      <c r="R56" s="22"/>
    </row>
    <row r="57" spans="1:18" ht="12" customHeight="1">
      <c r="A57" s="42" t="s">
        <v>43</v>
      </c>
      <c r="B57" s="3">
        <v>232</v>
      </c>
      <c r="C57" s="43"/>
      <c r="D57" s="40"/>
      <c r="E57" s="25" t="s">
        <v>44</v>
      </c>
      <c r="F57" s="4"/>
      <c r="G57" s="4"/>
      <c r="H57" s="4"/>
      <c r="I57" s="4"/>
      <c r="J57" s="4"/>
      <c r="K57" s="4"/>
      <c r="L57" s="4"/>
      <c r="M57" s="4">
        <f>IF(D57&lt;&gt;"",0.5,0)</f>
        <v>0</v>
      </c>
      <c r="N57" s="4">
        <f aca="true" t="shared" si="8" ref="N57:N64">IF(B57&gt;199,M57,0)</f>
        <v>0</v>
      </c>
      <c r="O57" s="4">
        <f aca="true" t="shared" si="9" ref="O57:O64">IF(B57&gt;299,M57,0)</f>
        <v>0</v>
      </c>
      <c r="P57" s="4"/>
      <c r="Q57" s="4"/>
      <c r="R57" s="4"/>
    </row>
    <row r="58" spans="1:18" ht="12" customHeight="1">
      <c r="A58" s="42" t="s">
        <v>45</v>
      </c>
      <c r="B58" s="3">
        <v>234</v>
      </c>
      <c r="C58" s="3"/>
      <c r="D58" s="40"/>
      <c r="E58" s="16" t="s">
        <v>46</v>
      </c>
      <c r="F58" s="4"/>
      <c r="G58" s="4"/>
      <c r="H58" s="4"/>
      <c r="I58" s="4"/>
      <c r="J58" s="4"/>
      <c r="K58" s="4"/>
      <c r="L58" s="4"/>
      <c r="M58" s="4">
        <f>IF(D58&lt;&gt;"",1,0)</f>
        <v>0</v>
      </c>
      <c r="N58" s="4">
        <f>IF(B58&gt;199,M58,0)</f>
        <v>0</v>
      </c>
      <c r="O58" s="4">
        <f>IF(B58&gt;299,M58,0)</f>
        <v>0</v>
      </c>
      <c r="P58" s="4"/>
      <c r="Q58" s="4"/>
      <c r="R58" s="4"/>
    </row>
    <row r="59" spans="1:18" ht="12" customHeight="1">
      <c r="A59" s="42" t="s">
        <v>72</v>
      </c>
      <c r="B59" s="3">
        <v>249</v>
      </c>
      <c r="C59" s="3"/>
      <c r="D59" s="40"/>
      <c r="E59" s="16" t="s">
        <v>106</v>
      </c>
      <c r="F59" s="4"/>
      <c r="G59" s="4"/>
      <c r="H59" s="4"/>
      <c r="I59" s="4"/>
      <c r="J59" s="4"/>
      <c r="K59" s="4"/>
      <c r="L59" s="4"/>
      <c r="M59" s="4">
        <f aca="true" t="shared" si="10" ref="M59:M66">IF(D59&lt;&gt;"",1,0)</f>
        <v>0</v>
      </c>
      <c r="N59" s="4">
        <f t="shared" si="8"/>
        <v>0</v>
      </c>
      <c r="O59" s="4">
        <f t="shared" si="9"/>
        <v>0</v>
      </c>
      <c r="P59" s="4"/>
      <c r="Q59" s="4"/>
      <c r="R59" s="4"/>
    </row>
    <row r="60" spans="1:18" ht="12" customHeight="1">
      <c r="A60" s="42" t="s">
        <v>47</v>
      </c>
      <c r="B60" s="3">
        <v>342</v>
      </c>
      <c r="C60" s="33"/>
      <c r="D60" s="40"/>
      <c r="E60" s="16" t="s">
        <v>48</v>
      </c>
      <c r="F60" s="26"/>
      <c r="G60" s="4"/>
      <c r="H60" s="4"/>
      <c r="I60" s="4"/>
      <c r="J60" s="4"/>
      <c r="K60" s="4"/>
      <c r="L60" s="4"/>
      <c r="M60" s="4">
        <f>IF(D60&lt;&gt;"",1,0)</f>
        <v>0</v>
      </c>
      <c r="N60" s="4">
        <f>IF(B60&gt;199,M60,0)</f>
        <v>0</v>
      </c>
      <c r="O60" s="4">
        <f>IF(B60&gt;299,M60,0)</f>
        <v>0</v>
      </c>
      <c r="P60" s="4"/>
      <c r="Q60" s="4"/>
      <c r="R60" s="4"/>
    </row>
    <row r="61" spans="1:18" ht="12" customHeight="1">
      <c r="A61" s="42" t="s">
        <v>47</v>
      </c>
      <c r="B61" s="3">
        <v>332</v>
      </c>
      <c r="C61" s="33"/>
      <c r="D61" s="40"/>
      <c r="E61" s="50" t="s">
        <v>108</v>
      </c>
      <c r="F61" s="26"/>
      <c r="G61" s="4"/>
      <c r="H61" s="4"/>
      <c r="I61" s="4"/>
      <c r="J61" s="4"/>
      <c r="K61" s="4"/>
      <c r="L61" s="4"/>
      <c r="M61" s="4">
        <f t="shared" si="10"/>
        <v>0</v>
      </c>
      <c r="N61" s="4">
        <f t="shared" si="8"/>
        <v>0</v>
      </c>
      <c r="O61" s="4">
        <f t="shared" si="9"/>
        <v>0</v>
      </c>
      <c r="P61" s="4"/>
      <c r="Q61" s="4"/>
      <c r="R61" s="4"/>
    </row>
    <row r="62" spans="1:18" ht="12" customHeight="1">
      <c r="A62" s="42" t="s">
        <v>47</v>
      </c>
      <c r="B62" s="3">
        <v>349</v>
      </c>
      <c r="C62" s="3"/>
      <c r="D62" s="40"/>
      <c r="E62" s="16" t="s">
        <v>107</v>
      </c>
      <c r="F62" s="4"/>
      <c r="G62" s="26"/>
      <c r="H62" s="26"/>
      <c r="I62" s="26"/>
      <c r="J62" s="26"/>
      <c r="K62" s="26"/>
      <c r="L62" s="26"/>
      <c r="M62" s="4">
        <f t="shared" si="10"/>
        <v>0</v>
      </c>
      <c r="N62" s="4">
        <f>IF(B62&gt;199,M62,0)</f>
        <v>0</v>
      </c>
      <c r="O62" s="4">
        <f>IF(B62&gt;299,M62,0)</f>
        <v>0</v>
      </c>
      <c r="P62" s="4"/>
      <c r="Q62" s="4"/>
      <c r="R62" s="4"/>
    </row>
    <row r="63" spans="1:18" ht="12" customHeight="1">
      <c r="A63" s="42" t="s">
        <v>49</v>
      </c>
      <c r="B63" s="3">
        <v>203</v>
      </c>
      <c r="C63" s="3"/>
      <c r="D63" s="40"/>
      <c r="E63" s="16" t="s">
        <v>50</v>
      </c>
      <c r="F63" s="4"/>
      <c r="G63" s="26"/>
      <c r="H63" s="26"/>
      <c r="I63" s="26"/>
      <c r="J63" s="26"/>
      <c r="K63" s="26"/>
      <c r="L63" s="26"/>
      <c r="M63" s="4">
        <f t="shared" si="10"/>
        <v>0</v>
      </c>
      <c r="N63" s="4">
        <f t="shared" si="8"/>
        <v>0</v>
      </c>
      <c r="O63" s="4">
        <f t="shared" si="9"/>
        <v>0</v>
      </c>
      <c r="P63" s="4"/>
      <c r="Q63" s="4"/>
      <c r="R63" s="4"/>
    </row>
    <row r="64" spans="1:18" ht="12" customHeight="1">
      <c r="A64" s="42" t="s">
        <v>51</v>
      </c>
      <c r="B64" s="3">
        <v>320</v>
      </c>
      <c r="C64" s="3"/>
      <c r="D64" s="40"/>
      <c r="E64" s="16" t="s">
        <v>3</v>
      </c>
      <c r="F64" s="4"/>
      <c r="G64" s="4"/>
      <c r="H64" s="4"/>
      <c r="I64" s="4"/>
      <c r="J64" s="4"/>
      <c r="K64" s="4"/>
      <c r="L64" s="4"/>
      <c r="M64" s="4">
        <f t="shared" si="10"/>
        <v>0</v>
      </c>
      <c r="N64" s="4">
        <f t="shared" si="8"/>
        <v>0</v>
      </c>
      <c r="O64" s="4">
        <f t="shared" si="9"/>
        <v>0</v>
      </c>
      <c r="P64" s="4"/>
      <c r="Q64" s="4"/>
      <c r="R64" s="4"/>
    </row>
    <row r="65" spans="1:18" ht="12" customHeight="1">
      <c r="A65" s="42" t="s">
        <v>0</v>
      </c>
      <c r="B65" s="3">
        <v>316</v>
      </c>
      <c r="C65" s="3"/>
      <c r="D65" s="40"/>
      <c r="E65" s="16" t="s">
        <v>1</v>
      </c>
      <c r="F65" s="4"/>
      <c r="G65" s="4"/>
      <c r="H65" s="4"/>
      <c r="I65" s="4"/>
      <c r="J65" s="4"/>
      <c r="K65" s="4"/>
      <c r="L65" s="4"/>
      <c r="M65" s="4">
        <f t="shared" si="10"/>
        <v>0</v>
      </c>
      <c r="N65" s="4">
        <f>IF(B65&gt;199,M65,0)</f>
        <v>0</v>
      </c>
      <c r="O65" s="4">
        <f>IF(B65&gt;299,M65,0)</f>
        <v>0</v>
      </c>
      <c r="P65" s="4"/>
      <c r="Q65" s="4"/>
      <c r="R65" s="4"/>
    </row>
    <row r="66" spans="1:18" ht="12" customHeight="1">
      <c r="A66" s="42" t="s">
        <v>2</v>
      </c>
      <c r="B66" s="43">
        <v>231</v>
      </c>
      <c r="C66" s="3"/>
      <c r="D66" s="40"/>
      <c r="E66" s="16" t="s">
        <v>4</v>
      </c>
      <c r="F66" s="4"/>
      <c r="G66" s="4"/>
      <c r="H66" s="4"/>
      <c r="I66" s="4"/>
      <c r="J66" s="4"/>
      <c r="K66" s="4"/>
      <c r="L66" s="4"/>
      <c r="M66" s="4">
        <f t="shared" si="10"/>
        <v>0</v>
      </c>
      <c r="N66" s="4">
        <f>IF(B66&gt;199,M66,0)</f>
        <v>0</v>
      </c>
      <c r="O66" s="4">
        <f>IF(B66&gt;299,M66,0)</f>
        <v>0</v>
      </c>
      <c r="P66" s="4"/>
      <c r="Q66" s="4"/>
      <c r="R66" s="4"/>
    </row>
    <row r="67" spans="1:18" ht="12" customHeight="1">
      <c r="A67" s="4"/>
      <c r="B67" s="3"/>
      <c r="C67" s="3"/>
      <c r="D67" s="3"/>
      <c r="E67" s="4"/>
      <c r="F67" s="4"/>
      <c r="G67" s="4"/>
      <c r="H67" s="4"/>
      <c r="I67" s="4"/>
      <c r="J67" s="4"/>
      <c r="K67" s="4"/>
      <c r="L67" s="4"/>
      <c r="M67" s="39">
        <f>SUM(M57:M66)</f>
        <v>0</v>
      </c>
      <c r="N67" s="39">
        <f>SUM(N57:N66)</f>
        <v>0</v>
      </c>
      <c r="O67" s="39">
        <f>SUM(O57:O66)</f>
        <v>0</v>
      </c>
      <c r="P67" s="4"/>
      <c r="Q67" s="4"/>
      <c r="R67" s="4"/>
    </row>
    <row r="68" spans="1:18" ht="12" customHeight="1">
      <c r="A68" s="4"/>
      <c r="B68" s="3"/>
      <c r="C68" s="3"/>
      <c r="D68" s="4"/>
      <c r="E68" s="51" t="s">
        <v>110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" customHeight="1">
      <c r="A69" s="4"/>
      <c r="B69" s="3"/>
      <c r="C69" s="3"/>
      <c r="D69" s="4"/>
      <c r="E69" s="34" t="s">
        <v>98</v>
      </c>
      <c r="F69" s="22"/>
      <c r="G69" s="35">
        <f>M10+M25+M37+M47+M55+M67</f>
        <v>0</v>
      </c>
      <c r="H69" s="22" t="s">
        <v>99</v>
      </c>
      <c r="I69" s="22"/>
      <c r="J69" s="4"/>
      <c r="K69" s="4"/>
      <c r="L69" s="4"/>
      <c r="M69" s="4"/>
      <c r="N69" s="4"/>
      <c r="O69" s="4"/>
      <c r="P69" s="4"/>
      <c r="Q69" s="4"/>
      <c r="R69" s="4"/>
    </row>
    <row r="70" spans="1:18" ht="12" customHeight="1">
      <c r="A70" s="4"/>
      <c r="B70" s="3"/>
      <c r="C70" s="3"/>
      <c r="D70" s="4"/>
      <c r="E70" s="34" t="s">
        <v>5</v>
      </c>
      <c r="F70" s="22"/>
      <c r="G70" s="35">
        <f>N25+N37+N47+N55+N67</f>
        <v>0</v>
      </c>
      <c r="H70" s="22" t="s">
        <v>6</v>
      </c>
      <c r="I70" s="22"/>
      <c r="J70" s="4"/>
      <c r="K70" s="4"/>
      <c r="L70" s="4"/>
      <c r="M70" s="4"/>
      <c r="N70" s="4"/>
      <c r="O70" s="4"/>
      <c r="P70" s="4"/>
      <c r="Q70" s="4"/>
      <c r="R70" s="4"/>
    </row>
    <row r="71" spans="1:18" ht="12" customHeight="1">
      <c r="A71" s="36"/>
      <c r="B71" s="3"/>
      <c r="C71" s="3"/>
      <c r="D71" s="4"/>
      <c r="E71" s="34" t="s">
        <v>7</v>
      </c>
      <c r="F71" s="22"/>
      <c r="G71" s="35">
        <f>O25+O37+O47+O55+O67</f>
        <v>0</v>
      </c>
      <c r="H71" s="22" t="s">
        <v>8</v>
      </c>
      <c r="I71" s="22"/>
      <c r="J71" s="4"/>
      <c r="K71" s="4"/>
      <c r="L71" s="4"/>
      <c r="M71" s="4"/>
      <c r="N71" s="4"/>
      <c r="O71" s="4"/>
      <c r="P71" s="4"/>
      <c r="Q71" s="4"/>
      <c r="R71" s="4"/>
    </row>
    <row r="72" spans="1:18" ht="12" customHeight="1">
      <c r="A72" s="36"/>
      <c r="B72" s="3"/>
      <c r="C72" s="3"/>
      <c r="D72" s="4"/>
      <c r="E72" s="34" t="s">
        <v>9</v>
      </c>
      <c r="F72" s="22"/>
      <c r="G72" s="35" t="str">
        <f>IF(M10=3,"Yes","No")</f>
        <v>No</v>
      </c>
      <c r="H72" s="22"/>
      <c r="I72" s="22"/>
      <c r="J72" s="4"/>
      <c r="K72" s="4"/>
      <c r="L72" s="4"/>
      <c r="M72" s="4"/>
      <c r="N72" s="4"/>
      <c r="O72" s="4"/>
      <c r="P72" s="4"/>
      <c r="Q72" s="4"/>
      <c r="R72" s="4"/>
    </row>
    <row r="73" spans="1:18" ht="12" customHeight="1">
      <c r="A73" s="36"/>
      <c r="B73" s="3"/>
      <c r="C73" s="3"/>
      <c r="D73" s="4"/>
      <c r="E73" s="34" t="s">
        <v>10</v>
      </c>
      <c r="F73" s="22"/>
      <c r="G73" s="35" t="str">
        <f>IF(M25&gt;=3,"Yes","No")</f>
        <v>No</v>
      </c>
      <c r="H73" s="22"/>
      <c r="I73" s="22"/>
      <c r="J73" s="4"/>
      <c r="K73" s="4"/>
      <c r="L73" s="4"/>
      <c r="M73" s="4"/>
      <c r="N73" s="4"/>
      <c r="O73" s="4"/>
      <c r="P73" s="4"/>
      <c r="Q73" s="4"/>
      <c r="R73" s="4"/>
    </row>
    <row r="74" spans="1:18" ht="12" customHeight="1">
      <c r="A74" s="4"/>
      <c r="B74" s="3"/>
      <c r="C74" s="3"/>
      <c r="D74" s="4"/>
      <c r="E74" s="34" t="s">
        <v>11</v>
      </c>
      <c r="F74" s="22"/>
      <c r="G74" s="35" t="str">
        <f>IF(M37&gt;=3,"Yes","No")</f>
        <v>No</v>
      </c>
      <c r="H74" s="22"/>
      <c r="I74" s="22"/>
      <c r="J74" s="4"/>
      <c r="K74" s="4"/>
      <c r="L74" s="4"/>
      <c r="M74" s="4"/>
      <c r="N74" s="4"/>
      <c r="O74" s="4"/>
      <c r="P74" s="4"/>
      <c r="Q74" s="4"/>
      <c r="R74" s="4"/>
    </row>
    <row r="75" spans="1:18" ht="12" customHeight="1">
      <c r="A75" s="4"/>
      <c r="B75" s="3"/>
      <c r="C75" s="3"/>
      <c r="D75" s="4"/>
      <c r="E75" s="34" t="s">
        <v>12</v>
      </c>
      <c r="F75" s="22"/>
      <c r="G75" s="35" t="str">
        <f>IF(M25&gt;=5,"Media Arts",IF(M37&gt;=5,"Media Sciences","None"))</f>
        <v>None</v>
      </c>
      <c r="H75" s="22"/>
      <c r="I75" s="22"/>
      <c r="J75" s="4"/>
      <c r="K75" s="4"/>
      <c r="L75" s="4"/>
      <c r="M75" s="4"/>
      <c r="N75" s="4"/>
      <c r="O75" s="4"/>
      <c r="P75" s="4"/>
      <c r="Q75" s="4"/>
      <c r="R75" s="4"/>
    </row>
    <row r="76" spans="1:18" ht="12" customHeight="1">
      <c r="A76" s="4"/>
      <c r="B76" s="3"/>
      <c r="C76" s="3"/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</sheetData>
  <sheetProtection/>
  <mergeCells count="3">
    <mergeCell ref="A2:B2"/>
    <mergeCell ref="C2:D2"/>
    <mergeCell ref="E2:F2"/>
  </mergeCells>
  <printOptions/>
  <pageMargins left="0.26" right="0.22" top="1" bottom="1" header="0.5" footer="0.5"/>
  <pageSetup firstPageNumber="1" useFirstPageNumber="1" orientation="portrait" scale="65"/>
  <headerFooter alignWithMargins="0">
    <oddHeader>&amp;CMedia Arts and Sciences
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2.00390625" defaultRowHeight="19.5" customHeight="1"/>
  <cols>
    <col min="1" max="5" width="8.8515625" style="1" customWidth="1"/>
    <col min="6" max="16384" width="12.00390625" style="1" customWidth="1"/>
  </cols>
  <sheetData>
    <row r="1" spans="1:5" ht="12" customHeight="1">
      <c r="A1" s="37"/>
      <c r="B1" s="37"/>
      <c r="C1" s="37"/>
      <c r="D1" s="37"/>
      <c r="E1" s="37"/>
    </row>
    <row r="2" spans="1:5" ht="12" customHeight="1">
      <c r="A2" s="37"/>
      <c r="B2" s="37"/>
      <c r="C2" s="37"/>
      <c r="D2" s="37"/>
      <c r="E2" s="37"/>
    </row>
    <row r="3" spans="1:5" ht="12" customHeight="1">
      <c r="A3" s="37"/>
      <c r="B3" s="37"/>
      <c r="C3" s="37"/>
      <c r="D3" s="37"/>
      <c r="E3" s="37"/>
    </row>
    <row r="4" spans="1:5" ht="12" customHeight="1">
      <c r="A4" s="37"/>
      <c r="B4" s="37"/>
      <c r="C4" s="37"/>
      <c r="D4" s="37"/>
      <c r="E4" s="37"/>
    </row>
    <row r="5" spans="1:5" ht="12" customHeight="1">
      <c r="A5" s="37"/>
      <c r="B5" s="37"/>
      <c r="C5" s="37"/>
      <c r="D5" s="37"/>
      <c r="E5" s="37"/>
    </row>
    <row r="6" spans="1:5" ht="12" customHeight="1">
      <c r="A6" s="37"/>
      <c r="B6" s="37"/>
      <c r="C6" s="37"/>
      <c r="D6" s="37"/>
      <c r="E6" s="37"/>
    </row>
    <row r="7" spans="1:5" ht="12" customHeight="1">
      <c r="A7" s="37"/>
      <c r="B7" s="37"/>
      <c r="C7" s="37"/>
      <c r="D7" s="37"/>
      <c r="E7" s="37"/>
    </row>
    <row r="8" spans="1:5" ht="12" customHeight="1">
      <c r="A8" s="37"/>
      <c r="B8" s="37"/>
      <c r="C8" s="37"/>
      <c r="D8" s="37"/>
      <c r="E8" s="37"/>
    </row>
    <row r="9" spans="1:5" ht="12" customHeight="1">
      <c r="A9" s="37"/>
      <c r="B9" s="37"/>
      <c r="C9" s="37"/>
      <c r="D9" s="37"/>
      <c r="E9" s="37"/>
    </row>
    <row r="10" spans="1:5" ht="12" customHeight="1">
      <c r="A10" s="37"/>
      <c r="B10" s="37"/>
      <c r="C10" s="37"/>
      <c r="D10" s="37"/>
      <c r="E10" s="37"/>
    </row>
  </sheetData>
  <sheetProtection/>
  <printOptions/>
  <pageMargins left="0.75" right="0.75" top="1" bottom="1" header="0.5" footer="0.5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2.00390625" defaultRowHeight="19.5" customHeight="1"/>
  <cols>
    <col min="1" max="5" width="8.8515625" style="1" customWidth="1"/>
    <col min="6" max="16384" width="12.00390625" style="1" customWidth="1"/>
  </cols>
  <sheetData>
    <row r="1" spans="1:5" ht="12" customHeight="1">
      <c r="A1" s="37"/>
      <c r="B1" s="37"/>
      <c r="C1" s="37"/>
      <c r="D1" s="37"/>
      <c r="E1" s="37"/>
    </row>
    <row r="2" spans="1:5" ht="12" customHeight="1">
      <c r="A2" s="37"/>
      <c r="B2" s="37"/>
      <c r="C2" s="37"/>
      <c r="D2" s="37"/>
      <c r="E2" s="37"/>
    </row>
    <row r="3" spans="1:5" ht="12" customHeight="1">
      <c r="A3" s="37"/>
      <c r="B3" s="37"/>
      <c r="C3" s="37"/>
      <c r="D3" s="37"/>
      <c r="E3" s="37"/>
    </row>
    <row r="4" spans="1:5" ht="12" customHeight="1">
      <c r="A4" s="37"/>
      <c r="B4" s="37"/>
      <c r="C4" s="37"/>
      <c r="D4" s="37"/>
      <c r="E4" s="37"/>
    </row>
    <row r="5" spans="1:5" ht="12" customHeight="1">
      <c r="A5" s="37"/>
      <c r="B5" s="37"/>
      <c r="C5" s="37"/>
      <c r="D5" s="37"/>
      <c r="E5" s="37"/>
    </row>
    <row r="6" spans="1:5" ht="12" customHeight="1">
      <c r="A6" s="37"/>
      <c r="B6" s="37"/>
      <c r="C6" s="37"/>
      <c r="D6" s="37"/>
      <c r="E6" s="37"/>
    </row>
    <row r="7" spans="1:5" ht="12" customHeight="1">
      <c r="A7" s="37"/>
      <c r="B7" s="37"/>
      <c r="C7" s="37"/>
      <c r="D7" s="37"/>
      <c r="E7" s="37"/>
    </row>
    <row r="8" spans="1:5" ht="12" customHeight="1">
      <c r="A8" s="37"/>
      <c r="B8" s="37"/>
      <c r="C8" s="37"/>
      <c r="D8" s="37"/>
      <c r="E8" s="37"/>
    </row>
    <row r="9" spans="1:5" ht="12" customHeight="1">
      <c r="A9" s="37"/>
      <c r="B9" s="37"/>
      <c r="C9" s="37"/>
      <c r="D9" s="37"/>
      <c r="E9" s="37"/>
    </row>
    <row r="10" spans="1:5" ht="12" customHeight="1">
      <c r="A10" s="37"/>
      <c r="B10" s="37"/>
      <c r="C10" s="37"/>
      <c r="D10" s="37"/>
      <c r="E10" s="37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2.00390625" defaultRowHeight="19.5" customHeight="1"/>
  <cols>
    <col min="1" max="5" width="8.8515625" style="1" customWidth="1"/>
    <col min="6" max="16384" width="12.00390625" style="1" customWidth="1"/>
  </cols>
  <sheetData>
    <row r="1" spans="1:5" ht="12" customHeight="1">
      <c r="A1" s="37"/>
      <c r="B1" s="37"/>
      <c r="C1" s="37"/>
      <c r="D1" s="37"/>
      <c r="E1" s="37"/>
    </row>
    <row r="2" spans="1:5" ht="12" customHeight="1">
      <c r="A2" s="37"/>
      <c r="B2" s="37"/>
      <c r="C2" s="37"/>
      <c r="D2" s="37"/>
      <c r="E2" s="37"/>
    </row>
    <row r="3" spans="1:5" ht="12" customHeight="1">
      <c r="A3" s="37"/>
      <c r="B3" s="37"/>
      <c r="C3" s="37"/>
      <c r="D3" s="37"/>
      <c r="E3" s="37"/>
    </row>
    <row r="4" spans="1:5" ht="12" customHeight="1">
      <c r="A4" s="37"/>
      <c r="B4" s="37"/>
      <c r="C4" s="37"/>
      <c r="D4" s="37"/>
      <c r="E4" s="37"/>
    </row>
    <row r="5" spans="1:5" ht="12" customHeight="1">
      <c r="A5" s="37"/>
      <c r="B5" s="37"/>
      <c r="C5" s="37"/>
      <c r="D5" s="37"/>
      <c r="E5" s="37"/>
    </row>
    <row r="6" spans="1:5" ht="12" customHeight="1">
      <c r="A6" s="37"/>
      <c r="B6" s="37"/>
      <c r="C6" s="37"/>
      <c r="D6" s="37"/>
      <c r="E6" s="37"/>
    </row>
    <row r="7" spans="1:5" ht="12" customHeight="1">
      <c r="A7" s="37"/>
      <c r="B7" s="37"/>
      <c r="C7" s="37"/>
      <c r="D7" s="37"/>
      <c r="E7" s="37"/>
    </row>
    <row r="8" spans="1:5" ht="12" customHeight="1">
      <c r="A8" s="37"/>
      <c r="B8" s="37"/>
      <c r="C8" s="37"/>
      <c r="D8" s="37"/>
      <c r="E8" s="37"/>
    </row>
    <row r="9" spans="1:5" ht="12" customHeight="1">
      <c r="A9" s="37"/>
      <c r="B9" s="37"/>
      <c r="C9" s="37"/>
      <c r="D9" s="37"/>
      <c r="E9" s="37"/>
    </row>
    <row r="10" spans="1:5" ht="12" customHeight="1">
      <c r="A10" s="37"/>
      <c r="B10" s="37"/>
      <c r="C10" s="37"/>
      <c r="D10" s="37"/>
      <c r="E10" s="37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Lewis </dc:creator>
  <cp:keywords/>
  <dc:description/>
  <cp:lastModifiedBy>Takis Metaxas</cp:lastModifiedBy>
  <cp:lastPrinted>2009-01-21T15:34:08Z</cp:lastPrinted>
  <dcterms:created xsi:type="dcterms:W3CDTF">2008-10-30T13:36:29Z</dcterms:created>
  <dcterms:modified xsi:type="dcterms:W3CDTF">2015-09-04T17:09:55Z</dcterms:modified>
  <cp:category/>
  <cp:version/>
  <cp:contentType/>
  <cp:contentStatus/>
</cp:coreProperties>
</file>